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1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NAM'!$A$3:$AI$23</definedName>
    <definedName name="_xlnm._FilterDatabase" localSheetId="0" hidden="1">'HK1'!$A$3:$AI$24</definedName>
    <definedName name="_xlnm._FilterDatabase" localSheetId="1" hidden="1">'HK2'!$A$3:$AI$23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4525"/>
</workbook>
</file>

<file path=xl/calcChain.xml><?xml version="1.0" encoding="utf-8"?>
<calcChain xmlns="http://schemas.openxmlformats.org/spreadsheetml/2006/main">
  <c r="AH5" i="2" l="1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4" i="2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24" i="1"/>
  <c r="AH4" i="1"/>
  <c r="AH23" i="3" l="1"/>
  <c r="AI23" i="3" s="1"/>
  <c r="AF24" i="3"/>
  <c r="AE24" i="3"/>
  <c r="AB24" i="3"/>
  <c r="AA24" i="3"/>
  <c r="W24" i="3"/>
  <c r="T24" i="3"/>
  <c r="S24" i="3"/>
  <c r="P24" i="3"/>
  <c r="O24" i="3"/>
  <c r="L24" i="3"/>
  <c r="K24" i="3"/>
  <c r="G24" i="3"/>
  <c r="A23" i="3"/>
  <c r="AH22" i="3"/>
  <c r="AI22" i="3" s="1"/>
  <c r="A22" i="3"/>
  <c r="AH21" i="3"/>
  <c r="AI21" i="3" s="1"/>
  <c r="A21" i="3"/>
  <c r="AH20" i="3"/>
  <c r="AI20" i="3" s="1"/>
  <c r="A20" i="3"/>
  <c r="AH19" i="3"/>
  <c r="AI19" i="3" s="1"/>
  <c r="A19" i="3"/>
  <c r="AH18" i="3"/>
  <c r="AI18" i="3" s="1"/>
  <c r="A18" i="3"/>
  <c r="AH17" i="3"/>
  <c r="AI17" i="3" s="1"/>
  <c r="A17" i="3"/>
  <c r="AH16" i="3"/>
  <c r="AI16" i="3" s="1"/>
  <c r="A16" i="3"/>
  <c r="AH15" i="3"/>
  <c r="AI15" i="3" s="1"/>
  <c r="A15" i="3"/>
  <c r="AH14" i="3"/>
  <c r="AI14" i="3" s="1"/>
  <c r="A14" i="3"/>
  <c r="AH13" i="3"/>
  <c r="AI13" i="3" s="1"/>
  <c r="A13" i="3"/>
  <c r="AH12" i="3"/>
  <c r="AI12" i="3" s="1"/>
  <c r="A12" i="3"/>
  <c r="AH11" i="3"/>
  <c r="AI11" i="3" s="1"/>
  <c r="A11" i="3"/>
  <c r="AH10" i="3"/>
  <c r="AI10" i="3" s="1"/>
  <c r="A10" i="3"/>
  <c r="AH9" i="3"/>
  <c r="AI9" i="3" s="1"/>
  <c r="A9" i="3"/>
  <c r="AH8" i="3"/>
  <c r="AI8" i="3" s="1"/>
  <c r="A8" i="3"/>
  <c r="AH7" i="3"/>
  <c r="AI7" i="3" s="1"/>
  <c r="A7" i="3"/>
  <c r="AH6" i="3"/>
  <c r="AI6" i="3" s="1"/>
  <c r="A6" i="3"/>
  <c r="AH5" i="3"/>
  <c r="AI5" i="3" s="1"/>
  <c r="A5" i="3"/>
  <c r="AG24" i="3"/>
  <c r="AC24" i="3"/>
  <c r="Y24" i="3"/>
  <c r="X24" i="3"/>
  <c r="U24" i="3"/>
  <c r="Q24" i="3"/>
  <c r="M24" i="3"/>
  <c r="I24" i="3"/>
  <c r="H24" i="3"/>
  <c r="E24" i="3"/>
  <c r="A4" i="3"/>
  <c r="AI23" i="2"/>
  <c r="AD24" i="2"/>
  <c r="W24" i="2"/>
  <c r="V24" i="2"/>
  <c r="T24" i="2"/>
  <c r="O24" i="2"/>
  <c r="N24" i="2"/>
  <c r="L24" i="2"/>
  <c r="G24" i="2"/>
  <c r="F24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A7" i="2"/>
  <c r="AI6" i="2"/>
  <c r="A6" i="2"/>
  <c r="AI5" i="2"/>
  <c r="A5" i="2"/>
  <c r="AF24" i="2"/>
  <c r="AE24" i="2"/>
  <c r="AB24" i="2"/>
  <c r="AA24" i="2"/>
  <c r="X24" i="2"/>
  <c r="S24" i="2"/>
  <c r="P24" i="2"/>
  <c r="K24" i="2"/>
  <c r="H24" i="2"/>
  <c r="A4" i="2"/>
  <c r="AI24" i="1"/>
  <c r="AF25" i="1"/>
  <c r="AE25" i="1"/>
  <c r="AB25" i="1"/>
  <c r="AA25" i="1"/>
  <c r="X25" i="1"/>
  <c r="W25" i="1"/>
  <c r="T25" i="1"/>
  <c r="S25" i="1"/>
  <c r="R25" i="1"/>
  <c r="P25" i="1"/>
  <c r="O25" i="1"/>
  <c r="K25" i="1"/>
  <c r="H25" i="1"/>
  <c r="G25" i="1"/>
  <c r="A24" i="1"/>
  <c r="A23" i="1"/>
  <c r="AI22" i="1"/>
  <c r="A22" i="1"/>
  <c r="AI21" i="1"/>
  <c r="A21" i="1"/>
  <c r="AI20" i="1"/>
  <c r="A20" i="1"/>
  <c r="A19" i="1"/>
  <c r="AI18" i="1"/>
  <c r="A18" i="1"/>
  <c r="AI17" i="1"/>
  <c r="A17" i="1"/>
  <c r="AI16" i="1"/>
  <c r="A16" i="1"/>
  <c r="AI15" i="1"/>
  <c r="A15" i="1"/>
  <c r="AI14" i="1"/>
  <c r="A14" i="1"/>
  <c r="AI13" i="1"/>
  <c r="A13" i="1"/>
  <c r="AI12" i="1"/>
  <c r="A12" i="1"/>
  <c r="A11" i="1"/>
  <c r="AI10" i="1"/>
  <c r="A10" i="1"/>
  <c r="AI9" i="1"/>
  <c r="A9" i="1"/>
  <c r="AI8" i="1"/>
  <c r="A8" i="1"/>
  <c r="A7" i="1"/>
  <c r="AI6" i="1"/>
  <c r="A6" i="1"/>
  <c r="AI5" i="1"/>
  <c r="A5" i="1"/>
  <c r="AC25" i="1"/>
  <c r="M25" i="1"/>
  <c r="L25" i="1"/>
  <c r="A4" i="1"/>
  <c r="AI4" i="2" l="1"/>
  <c r="AI4" i="1"/>
  <c r="Y25" i="1"/>
  <c r="AI11" i="1"/>
  <c r="J25" i="1"/>
  <c r="N25" i="1"/>
  <c r="V25" i="1"/>
  <c r="AD25" i="1"/>
  <c r="AI7" i="1"/>
  <c r="AI19" i="1"/>
  <c r="J24" i="2"/>
  <c r="R24" i="2"/>
  <c r="Z24" i="2"/>
  <c r="AI7" i="2"/>
  <c r="E25" i="1"/>
  <c r="Q25" i="1"/>
  <c r="I25" i="1"/>
  <c r="U25" i="1"/>
  <c r="AG25" i="1"/>
  <c r="F25" i="1"/>
  <c r="Z25" i="1"/>
  <c r="AI23" i="1"/>
  <c r="E24" i="2"/>
  <c r="I24" i="2"/>
  <c r="M24" i="2"/>
  <c r="Q24" i="2"/>
  <c r="U24" i="2"/>
  <c r="Y24" i="2"/>
  <c r="AC24" i="2"/>
  <c r="AG24" i="2"/>
  <c r="F24" i="3"/>
  <c r="J24" i="3"/>
  <c r="N24" i="3"/>
  <c r="R24" i="3"/>
  <c r="V24" i="3"/>
  <c r="Z24" i="3"/>
  <c r="AD24" i="3"/>
  <c r="AH4" i="3"/>
  <c r="AH24" i="3" l="1"/>
  <c r="AI1" i="3" s="1"/>
  <c r="AI4" i="3"/>
  <c r="AH25" i="1"/>
  <c r="AI1" i="1" s="1"/>
  <c r="AH24" i="2"/>
  <c r="AI1" i="2" s="1"/>
</calcChain>
</file>

<file path=xl/sharedStrings.xml><?xml version="1.0" encoding="utf-8"?>
<sst xmlns="http://schemas.openxmlformats.org/spreadsheetml/2006/main" count="255" uniqueCount="63">
  <si>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</si>
  <si>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</si>
  <si>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</si>
  <si>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</si>
  <si>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</si>
  <si>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</si>
  <si>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</si>
  <si>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</si>
  <si>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</si>
  <si>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</si>
  <si>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</si>
  <si>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</si>
  <si>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</si>
  <si>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</si>
  <si>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</si>
  <si>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</si>
  <si>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</si>
  <si>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</si>
  <si>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</si>
  <si>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</si>
  <si>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</si>
  <si>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</si>
  <si>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</si>
  <si>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</si>
  <si>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</si>
  <si>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</si>
  <si>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</si>
  <si>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</si>
  <si>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</si>
  <si>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</si>
  <si>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</si>
  <si>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</si>
  <si>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</si>
  <si>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01025003</t>
  </si>
  <si>
    <t>Khoa Kinh tế</t>
  </si>
  <si>
    <t>Bùi Ánh Tuyết</t>
  </si>
  <si>
    <t>01025011</t>
  </si>
  <si>
    <t>Đào Anh Tuấn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</si>
  <si>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</si>
  <si>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</si>
  <si>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</si>
  <si>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</si>
  <si>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</si>
  <si>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</si>
  <si>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</si>
  <si>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</si>
  <si>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01025001</t>
  </si>
  <si>
    <t>Nguyễn Trọng Nghĩa</t>
  </si>
  <si>
    <t>01025013</t>
  </si>
  <si>
    <t>Phạm Huỳnh Kim Ngân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</si>
  <si>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</si>
  <si>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</si>
  <si>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</si>
  <si>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</si>
  <si>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</si>
  <si>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</si>
  <si>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01025007</t>
  </si>
  <si>
    <t>Trịnh Hoàng Hiệp</t>
  </si>
  <si>
    <t>01025012</t>
  </si>
  <si>
    <t>Võ Thị Kim Thư</t>
  </si>
  <si>
    <t>01002024</t>
  </si>
  <si>
    <t>Phòng KH-TC</t>
  </si>
  <si>
    <t>Nguyễn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</si>
</sst>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6" fillId="0" borderId="0" xfId="1" applyNumberFormat="1" applyFont="1" applyProtection="1">
      <protection locked="0"/>
    </xf>
    <xf numFmtId="0" fontId="6" fillId="0" borderId="0" xfId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8" fillId="0" borderId="1" xfId="0" quotePrefix="1" applyFont="1" applyBorder="1" applyAlignment="1" applyProtection="1">
      <alignment vertical="center" wrapText="1"/>
      <protection locked="0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0" xfId="1" applyFont="1" applyProtection="1">
      <protection locked="0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10" fillId="0" borderId="1" xfId="3" quotePrefix="1" applyFont="1" applyBorder="1" applyAlignment="1" applyProtection="1">
      <alignment vertical="center" wrapText="1"/>
      <protection locked="0"/>
    </xf>
    <xf numFmtId="0" fontId="10" fillId="0" borderId="1" xfId="3" applyFont="1" applyBorder="1" applyAlignment="1" applyProtection="1">
      <alignment vertical="center" wrapText="1"/>
      <protection locked="0"/>
    </xf>
    <xf numFmtId="1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Font="1" applyBorder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Font="1" applyProtection="1">
      <protection locked="0"/>
    </xf>
    <xf numFmtId="0" fontId="3" fillId="0" borderId="0" xfId="1" applyNumberFormat="1" applyFont="1" applyProtection="1"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 textRotation="90" wrapText="1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11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5"/>
  <sheetViews>
    <sheetView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:AH24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3" t="s">
        <v>0</v>
      </c>
      <c r="B1" s="30" t="s">
        <v>1</v>
      </c>
      <c r="C1" s="34" t="s">
        <v>2</v>
      </c>
      <c r="D1" s="33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1" t="s">
        <v>8</v>
      </c>
      <c r="AG1" s="31" t="s">
        <v>9</v>
      </c>
      <c r="AH1" s="32" t="s">
        <v>10</v>
      </c>
      <c r="AI1" s="1">
        <f>SUBTOTAL(9,AH:AH)</f>
        <v>406.44999999999993</v>
      </c>
    </row>
    <row r="2" spans="1:35" s="2" customFormat="1">
      <c r="A2" s="33"/>
      <c r="B2" s="33"/>
      <c r="C2" s="34"/>
      <c r="D2" s="33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1"/>
      <c r="AG2" s="31"/>
      <c r="AH2" s="32"/>
      <c r="AI2" s="3"/>
    </row>
    <row r="3" spans="1:35" s="9" customFormat="1" ht="103.5">
      <c r="A3" s="33"/>
      <c r="B3" s="33"/>
      <c r="C3" s="34"/>
      <c r="D3" s="33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1"/>
      <c r="AG3" s="31"/>
      <c r="AH3" s="32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2</v>
      </c>
      <c r="G4" s="14">
        <v>0</v>
      </c>
      <c r="H4" s="14">
        <v>0</v>
      </c>
      <c r="I4" s="15">
        <v>4</v>
      </c>
      <c r="J4" s="14">
        <v>0</v>
      </c>
      <c r="K4" s="14">
        <v>23.199999999999996</v>
      </c>
      <c r="L4" s="14">
        <v>0</v>
      </c>
      <c r="M4" s="14">
        <v>0</v>
      </c>
      <c r="N4" s="15">
        <v>23.199999999999996</v>
      </c>
      <c r="O4" s="14">
        <v>0</v>
      </c>
      <c r="P4" s="14">
        <v>0</v>
      </c>
      <c r="Q4" s="14">
        <v>0</v>
      </c>
      <c r="R4" s="15">
        <v>0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4.8</v>
      </c>
      <c r="AG4" s="14">
        <v>0</v>
      </c>
      <c r="AH4" s="16">
        <f>IF(D4="","",ROUND(I4+N4+R4+V4+Y4+AB4+AE4+SUM(AF4:AG4),2))</f>
        <v>32</v>
      </c>
      <c r="AI4" s="17">
        <f t="shared" ref="AI4:AI24" si="0">IF(AH4="","",ROUND(AH4*10/3,1))</f>
        <v>106.7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0</v>
      </c>
      <c r="F5" s="14">
        <v>2</v>
      </c>
      <c r="G5" s="14">
        <v>0</v>
      </c>
      <c r="H5" s="14">
        <v>0</v>
      </c>
      <c r="I5" s="15">
        <v>4</v>
      </c>
      <c r="J5" s="14">
        <v>2.4</v>
      </c>
      <c r="K5" s="14">
        <v>27.999999999999993</v>
      </c>
      <c r="L5" s="14">
        <v>0</v>
      </c>
      <c r="M5" s="14">
        <v>0</v>
      </c>
      <c r="N5" s="15">
        <v>30.399999999999991</v>
      </c>
      <c r="O5" s="14">
        <v>0</v>
      </c>
      <c r="P5" s="14">
        <v>13</v>
      </c>
      <c r="Q5" s="14">
        <v>0</v>
      </c>
      <c r="R5" s="15">
        <v>0.65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2.4</v>
      </c>
      <c r="AG5" s="14">
        <v>0</v>
      </c>
      <c r="AH5" s="16">
        <f t="shared" ref="AH5:AH24" si="1">IF(D5="","",ROUND(I5+N5+R5+V5+Y5+AB5+AE5+SUM(AF5:AG5),2))</f>
        <v>37.450000000000003</v>
      </c>
      <c r="AI5" s="17">
        <f t="shared" si="0"/>
        <v>124.8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2</v>
      </c>
      <c r="F6" s="14">
        <v>0</v>
      </c>
      <c r="G6" s="14">
        <v>0</v>
      </c>
      <c r="H6" s="14">
        <v>0</v>
      </c>
      <c r="I6" s="15">
        <v>2</v>
      </c>
      <c r="J6" s="14">
        <v>0</v>
      </c>
      <c r="K6" s="14">
        <v>31.199999999999992</v>
      </c>
      <c r="L6" s="14">
        <v>0</v>
      </c>
      <c r="M6" s="14">
        <v>0</v>
      </c>
      <c r="N6" s="15">
        <v>31.199999999999992</v>
      </c>
      <c r="O6" s="14">
        <v>13</v>
      </c>
      <c r="P6" s="14">
        <v>37</v>
      </c>
      <c r="Q6" s="14">
        <v>13</v>
      </c>
      <c r="R6" s="15">
        <v>1.85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0</v>
      </c>
      <c r="AG6" s="14">
        <v>0</v>
      </c>
      <c r="AH6" s="16">
        <f t="shared" si="1"/>
        <v>35.049999999999997</v>
      </c>
      <c r="AI6" s="17">
        <f t="shared" si="0"/>
        <v>116.8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0</v>
      </c>
      <c r="F7" s="14">
        <v>6</v>
      </c>
      <c r="G7" s="14">
        <v>0</v>
      </c>
      <c r="H7" s="14">
        <v>0</v>
      </c>
      <c r="I7" s="15">
        <v>12</v>
      </c>
      <c r="J7" s="14">
        <v>2.4</v>
      </c>
      <c r="K7" s="14">
        <v>26.399999999999995</v>
      </c>
      <c r="L7" s="14">
        <v>0</v>
      </c>
      <c r="M7" s="14">
        <v>0</v>
      </c>
      <c r="N7" s="15">
        <v>28.799999999999994</v>
      </c>
      <c r="O7" s="14">
        <v>0</v>
      </c>
      <c r="P7" s="14">
        <v>0</v>
      </c>
      <c r="Q7" s="14">
        <v>0</v>
      </c>
      <c r="R7" s="15">
        <v>0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1.2</v>
      </c>
      <c r="AG7" s="14">
        <v>0</v>
      </c>
      <c r="AH7" s="16">
        <f t="shared" si="1"/>
        <v>42</v>
      </c>
      <c r="AI7" s="17">
        <f t="shared" si="0"/>
        <v>140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4</v>
      </c>
      <c r="F8" s="14">
        <v>0</v>
      </c>
      <c r="G8" s="14">
        <v>0</v>
      </c>
      <c r="H8" s="14">
        <v>0</v>
      </c>
      <c r="I8" s="15">
        <v>4</v>
      </c>
      <c r="J8" s="14">
        <v>0</v>
      </c>
      <c r="K8" s="14">
        <v>24.399999999999995</v>
      </c>
      <c r="L8" s="14">
        <v>0</v>
      </c>
      <c r="M8" s="14">
        <v>0</v>
      </c>
      <c r="N8" s="15">
        <v>24.399999999999995</v>
      </c>
      <c r="O8" s="14">
        <v>37</v>
      </c>
      <c r="P8" s="14">
        <v>13</v>
      </c>
      <c r="Q8" s="14">
        <v>37</v>
      </c>
      <c r="R8" s="15">
        <v>0.65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2.4</v>
      </c>
      <c r="AG8" s="14">
        <v>0</v>
      </c>
      <c r="AH8" s="16">
        <f t="shared" si="1"/>
        <v>31.45</v>
      </c>
      <c r="AI8" s="17">
        <f t="shared" si="0"/>
        <v>104.8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4</v>
      </c>
      <c r="F9" s="14">
        <v>0</v>
      </c>
      <c r="G9" s="14">
        <v>0</v>
      </c>
      <c r="H9" s="14">
        <v>0</v>
      </c>
      <c r="I9" s="15">
        <v>4</v>
      </c>
      <c r="J9" s="14">
        <v>2.4</v>
      </c>
      <c r="K9" s="14">
        <v>27.599999999999991</v>
      </c>
      <c r="L9" s="14">
        <v>0</v>
      </c>
      <c r="M9" s="14">
        <v>0</v>
      </c>
      <c r="N9" s="15">
        <v>29.999999999999989</v>
      </c>
      <c r="O9" s="14">
        <v>46</v>
      </c>
      <c r="P9" s="14">
        <v>28</v>
      </c>
      <c r="Q9" s="14">
        <v>46</v>
      </c>
      <c r="R9" s="15">
        <v>1.4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2.4</v>
      </c>
      <c r="AG9" s="14">
        <v>0</v>
      </c>
      <c r="AH9" s="16">
        <f t="shared" si="1"/>
        <v>37.799999999999997</v>
      </c>
      <c r="AI9" s="17">
        <f t="shared" si="0"/>
        <v>126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0</v>
      </c>
      <c r="F10" s="14">
        <v>4</v>
      </c>
      <c r="G10" s="14">
        <v>0</v>
      </c>
      <c r="H10" s="14">
        <v>0</v>
      </c>
      <c r="I10" s="15">
        <v>8</v>
      </c>
      <c r="J10" s="14">
        <v>0</v>
      </c>
      <c r="K10" s="14">
        <v>0</v>
      </c>
      <c r="L10" s="14">
        <v>0</v>
      </c>
      <c r="M10" s="14">
        <v>0</v>
      </c>
      <c r="N10" s="15">
        <v>0</v>
      </c>
      <c r="O10" s="14">
        <v>0</v>
      </c>
      <c r="P10" s="14">
        <v>0</v>
      </c>
      <c r="Q10" s="14">
        <v>0</v>
      </c>
      <c r="R10" s="15">
        <v>0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1"/>
        <v>8</v>
      </c>
      <c r="AI10" s="17">
        <f t="shared" si="0"/>
        <v>26.7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  <c r="O11" s="14">
        <v>0</v>
      </c>
      <c r="P11" s="14">
        <v>0</v>
      </c>
      <c r="Q11" s="14">
        <v>0</v>
      </c>
      <c r="R11" s="15">
        <v>0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0</v>
      </c>
      <c r="AI11" s="17">
        <f t="shared" si="0"/>
        <v>0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2</v>
      </c>
      <c r="F12" s="14">
        <v>1</v>
      </c>
      <c r="G12" s="14">
        <v>0</v>
      </c>
      <c r="H12" s="14">
        <v>0</v>
      </c>
      <c r="I12" s="15">
        <v>4</v>
      </c>
      <c r="J12" s="14">
        <v>0</v>
      </c>
      <c r="K12" s="14">
        <v>29.999999999999989</v>
      </c>
      <c r="L12" s="14">
        <v>0</v>
      </c>
      <c r="M12" s="14">
        <v>0</v>
      </c>
      <c r="N12" s="15">
        <v>29.999999999999989</v>
      </c>
      <c r="O12" s="14">
        <v>28</v>
      </c>
      <c r="P12" s="14">
        <v>46</v>
      </c>
      <c r="Q12" s="14">
        <v>28</v>
      </c>
      <c r="R12" s="15">
        <v>2.2999999999999998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2.4</v>
      </c>
      <c r="AG12" s="14">
        <v>0</v>
      </c>
      <c r="AH12" s="16">
        <f t="shared" si="1"/>
        <v>38.700000000000003</v>
      </c>
      <c r="AI12" s="17">
        <f t="shared" si="0"/>
        <v>129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0</v>
      </c>
      <c r="F13" s="14">
        <v>4</v>
      </c>
      <c r="G13" s="14">
        <v>0</v>
      </c>
      <c r="H13" s="14">
        <v>0</v>
      </c>
      <c r="I13" s="15">
        <v>8</v>
      </c>
      <c r="J13" s="14">
        <v>1.2</v>
      </c>
      <c r="K13" s="14">
        <v>29.999999999999989</v>
      </c>
      <c r="L13" s="14">
        <v>0</v>
      </c>
      <c r="M13" s="14">
        <v>0</v>
      </c>
      <c r="N13" s="15">
        <v>31.199999999999989</v>
      </c>
      <c r="O13" s="14">
        <v>0</v>
      </c>
      <c r="P13" s="14">
        <v>0</v>
      </c>
      <c r="Q13" s="14">
        <v>0</v>
      </c>
      <c r="R13" s="15">
        <v>0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1.2</v>
      </c>
      <c r="AG13" s="14">
        <v>0</v>
      </c>
      <c r="AH13" s="16">
        <f t="shared" si="1"/>
        <v>40.4</v>
      </c>
      <c r="AI13" s="17">
        <f t="shared" si="0"/>
        <v>134.69999999999999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0</v>
      </c>
      <c r="F14" s="14">
        <v>3</v>
      </c>
      <c r="G14" s="14">
        <v>0</v>
      </c>
      <c r="H14" s="14">
        <v>0</v>
      </c>
      <c r="I14" s="15">
        <v>6</v>
      </c>
      <c r="J14" s="14">
        <v>1.2</v>
      </c>
      <c r="K14" s="14">
        <v>29.199999999999992</v>
      </c>
      <c r="L14" s="14">
        <v>0</v>
      </c>
      <c r="M14" s="14">
        <v>0</v>
      </c>
      <c r="N14" s="15">
        <v>30.399999999999991</v>
      </c>
      <c r="O14" s="14">
        <v>0</v>
      </c>
      <c r="P14" s="14">
        <v>0</v>
      </c>
      <c r="Q14" s="14">
        <v>0</v>
      </c>
      <c r="R14" s="15">
        <v>0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0</v>
      </c>
      <c r="AH14" s="16">
        <f t="shared" si="1"/>
        <v>36.4</v>
      </c>
      <c r="AI14" s="17">
        <f t="shared" si="0"/>
        <v>121.3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0</v>
      </c>
      <c r="F15" s="14">
        <v>4</v>
      </c>
      <c r="G15" s="14">
        <v>0</v>
      </c>
      <c r="H15" s="14">
        <v>0</v>
      </c>
      <c r="I15" s="15">
        <v>8</v>
      </c>
      <c r="J15" s="14">
        <v>9.6</v>
      </c>
      <c r="K15" s="14">
        <v>7.2</v>
      </c>
      <c r="L15" s="14">
        <v>0</v>
      </c>
      <c r="M15" s="14">
        <v>0</v>
      </c>
      <c r="N15" s="15">
        <v>16.8</v>
      </c>
      <c r="O15" s="14">
        <v>0</v>
      </c>
      <c r="P15" s="14">
        <v>0</v>
      </c>
      <c r="Q15" s="14">
        <v>0</v>
      </c>
      <c r="R15" s="15">
        <v>0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1.2</v>
      </c>
      <c r="AG15" s="14">
        <v>8.4</v>
      </c>
      <c r="AH15" s="16">
        <f t="shared" si="1"/>
        <v>34.4</v>
      </c>
      <c r="AI15" s="17">
        <f t="shared" si="0"/>
        <v>114.7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2</v>
      </c>
      <c r="F16" s="14">
        <v>1</v>
      </c>
      <c r="G16" s="14">
        <v>0</v>
      </c>
      <c r="H16" s="14">
        <v>0</v>
      </c>
      <c r="I16" s="15">
        <v>4</v>
      </c>
      <c r="J16" s="14">
        <v>0</v>
      </c>
      <c r="K16" s="14">
        <v>22.399999999999995</v>
      </c>
      <c r="L16" s="14">
        <v>0</v>
      </c>
      <c r="M16" s="14">
        <v>0</v>
      </c>
      <c r="N16" s="15">
        <v>22.399999999999995</v>
      </c>
      <c r="O16" s="14">
        <v>13</v>
      </c>
      <c r="P16" s="14">
        <v>0</v>
      </c>
      <c r="Q16" s="14">
        <v>13</v>
      </c>
      <c r="R16" s="15">
        <v>0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2.4</v>
      </c>
      <c r="AG16" s="14">
        <v>0</v>
      </c>
      <c r="AH16" s="16">
        <f t="shared" si="1"/>
        <v>28.8</v>
      </c>
      <c r="AI16" s="17">
        <f t="shared" si="0"/>
        <v>96</v>
      </c>
    </row>
    <row r="17" spans="1:35">
      <c r="A17" s="10">
        <f>IF(D17="","",SUBTOTAL(3,$D$4:$D17))</f>
        <v>14</v>
      </c>
      <c r="B17" s="19" t="s">
        <v>60</v>
      </c>
      <c r="C17" s="19" t="s">
        <v>61</v>
      </c>
      <c r="D17" s="19" t="s">
        <v>62</v>
      </c>
      <c r="E17" s="14">
        <v>0</v>
      </c>
      <c r="F17" s="14">
        <v>2</v>
      </c>
      <c r="G17" s="14">
        <v>0</v>
      </c>
      <c r="H17" s="14">
        <v>0</v>
      </c>
      <c r="I17" s="15">
        <v>4</v>
      </c>
      <c r="J17" s="14">
        <v>0</v>
      </c>
      <c r="K17" s="14">
        <v>0</v>
      </c>
      <c r="L17" s="14">
        <v>0</v>
      </c>
      <c r="M17" s="14">
        <v>0</v>
      </c>
      <c r="N17" s="15">
        <v>0</v>
      </c>
      <c r="O17" s="14">
        <v>0</v>
      </c>
      <c r="P17" s="14">
        <v>0</v>
      </c>
      <c r="Q17" s="14">
        <v>0</v>
      </c>
      <c r="R17" s="15">
        <v>0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1"/>
        <v>4</v>
      </c>
      <c r="AI17" s="17">
        <f t="shared" si="0"/>
        <v>13.3</v>
      </c>
    </row>
    <row r="18" spans="1:35">
      <c r="A18" s="10" t="str">
        <f>IF(D18="","",SUBTOTAL(3,$D$4:$D18))</f>
        <v/>
      </c>
      <c r="B18" s="21"/>
      <c r="C18" s="22"/>
      <c r="D18" s="22"/>
      <c r="E18" s="14"/>
      <c r="F18" s="14"/>
      <c r="G18" s="14"/>
      <c r="H18" s="14"/>
      <c r="I18" s="15"/>
      <c r="J18" s="14"/>
      <c r="K18" s="14"/>
      <c r="L18" s="14"/>
      <c r="M18" s="14"/>
      <c r="N18" s="15"/>
      <c r="O18" s="14"/>
      <c r="P18" s="14"/>
      <c r="Q18" s="14"/>
      <c r="R18" s="15"/>
      <c r="S18" s="14"/>
      <c r="T18" s="14"/>
      <c r="U18" s="14"/>
      <c r="V18" s="15"/>
      <c r="W18" s="14"/>
      <c r="X18" s="14"/>
      <c r="Y18" s="15"/>
      <c r="Z18" s="14"/>
      <c r="AA18" s="14"/>
      <c r="AB18" s="15"/>
      <c r="AC18" s="14"/>
      <c r="AD18" s="14"/>
      <c r="AE18" s="15"/>
      <c r="AF18" s="14"/>
      <c r="AG18" s="14"/>
      <c r="AH18" s="16" t="str">
        <f t="shared" si="1"/>
        <v/>
      </c>
      <c r="AI18" s="17" t="str">
        <f t="shared" si="0"/>
        <v/>
      </c>
    </row>
    <row r="19" spans="1:35">
      <c r="A19" s="10" t="str">
        <f>IF(D19="","",SUBTOTAL(3,$D$4:$D19))</f>
        <v/>
      </c>
      <c r="B19" s="11"/>
      <c r="C19" s="12"/>
      <c r="D19" s="13"/>
      <c r="E19" s="14"/>
      <c r="F19" s="14"/>
      <c r="G19" s="14"/>
      <c r="H19" s="14"/>
      <c r="I19" s="15"/>
      <c r="J19" s="14"/>
      <c r="K19" s="14"/>
      <c r="L19" s="14"/>
      <c r="M19" s="14"/>
      <c r="N19" s="15"/>
      <c r="O19" s="14"/>
      <c r="P19" s="14"/>
      <c r="Q19" s="14"/>
      <c r="R19" s="15"/>
      <c r="S19" s="14"/>
      <c r="T19" s="14"/>
      <c r="U19" s="14"/>
      <c r="V19" s="15"/>
      <c r="W19" s="14"/>
      <c r="X19" s="14"/>
      <c r="Y19" s="15"/>
      <c r="Z19" s="14"/>
      <c r="AA19" s="14"/>
      <c r="AB19" s="15"/>
      <c r="AC19" s="14"/>
      <c r="AD19" s="14"/>
      <c r="AE19" s="15"/>
      <c r="AF19" s="14"/>
      <c r="AG19" s="14"/>
      <c r="AH19" s="16" t="str">
        <f t="shared" si="1"/>
        <v/>
      </c>
      <c r="AI19" s="17" t="str">
        <f t="shared" si="0"/>
        <v/>
      </c>
    </row>
    <row r="20" spans="1:35">
      <c r="A20" s="10" t="str">
        <f>IF(D20="","",SUBTOTAL(3,$D$4:$D20))</f>
        <v/>
      </c>
      <c r="B20" s="11"/>
      <c r="C20" s="12"/>
      <c r="D20" s="13"/>
      <c r="E20" s="14"/>
      <c r="F20" s="14"/>
      <c r="G20" s="14"/>
      <c r="H20" s="14"/>
      <c r="I20" s="15"/>
      <c r="J20" s="14"/>
      <c r="K20" s="14"/>
      <c r="L20" s="14"/>
      <c r="M20" s="14"/>
      <c r="N20" s="15"/>
      <c r="O20" s="14"/>
      <c r="P20" s="14"/>
      <c r="Q20" s="14"/>
      <c r="R20" s="15"/>
      <c r="S20" s="14"/>
      <c r="T20" s="14"/>
      <c r="U20" s="14"/>
      <c r="V20" s="15"/>
      <c r="W20" s="14"/>
      <c r="X20" s="14"/>
      <c r="Y20" s="15"/>
      <c r="Z20" s="14"/>
      <c r="AA20" s="14"/>
      <c r="AB20" s="15"/>
      <c r="AC20" s="14"/>
      <c r="AD20" s="14"/>
      <c r="AE20" s="15"/>
      <c r="AF20" s="14"/>
      <c r="AG20" s="14"/>
      <c r="AH20" s="16" t="str">
        <f t="shared" si="1"/>
        <v/>
      </c>
      <c r="AI20" s="17" t="str">
        <f t="shared" si="0"/>
        <v/>
      </c>
    </row>
    <row r="21" spans="1:35">
      <c r="A21" s="10" t="str">
        <f>IF(D21="","",SUBTOTAL(3,$D$4:$D21))</f>
        <v/>
      </c>
      <c r="B21" s="11"/>
      <c r="C21" s="12"/>
      <c r="D21" s="13"/>
      <c r="E21" s="14"/>
      <c r="F21" s="14"/>
      <c r="G21" s="14"/>
      <c r="H21" s="14"/>
      <c r="I21" s="15"/>
      <c r="J21" s="14"/>
      <c r="K21" s="14"/>
      <c r="L21" s="14"/>
      <c r="M21" s="14"/>
      <c r="N21" s="15"/>
      <c r="O21" s="14"/>
      <c r="P21" s="14"/>
      <c r="Q21" s="14"/>
      <c r="R21" s="15"/>
      <c r="S21" s="14"/>
      <c r="T21" s="14"/>
      <c r="U21" s="14"/>
      <c r="V21" s="15"/>
      <c r="W21" s="14"/>
      <c r="X21" s="14"/>
      <c r="Y21" s="15"/>
      <c r="Z21" s="14"/>
      <c r="AA21" s="14"/>
      <c r="AB21" s="15"/>
      <c r="AC21" s="14"/>
      <c r="AD21" s="14"/>
      <c r="AE21" s="15"/>
      <c r="AF21" s="14"/>
      <c r="AG21" s="14"/>
      <c r="AH21" s="16" t="str">
        <f t="shared" si="1"/>
        <v/>
      </c>
      <c r="AI21" s="17" t="str">
        <f t="shared" si="0"/>
        <v/>
      </c>
    </row>
    <row r="22" spans="1:35">
      <c r="A22" s="10" t="str">
        <f>IF(D22="","",SUBTOTAL(3,$D$4:$D22))</f>
        <v/>
      </c>
      <c r="B22" s="11"/>
      <c r="C22" s="12"/>
      <c r="D22" s="13"/>
      <c r="E22" s="14"/>
      <c r="F22" s="14"/>
      <c r="G22" s="14"/>
      <c r="H22" s="14"/>
      <c r="I22" s="15"/>
      <c r="J22" s="14"/>
      <c r="K22" s="14"/>
      <c r="L22" s="14"/>
      <c r="M22" s="14"/>
      <c r="N22" s="15"/>
      <c r="O22" s="14"/>
      <c r="P22" s="14"/>
      <c r="Q22" s="14"/>
      <c r="R22" s="15"/>
      <c r="S22" s="14"/>
      <c r="T22" s="14"/>
      <c r="U22" s="14"/>
      <c r="V22" s="15"/>
      <c r="W22" s="14"/>
      <c r="X22" s="14"/>
      <c r="Y22" s="15"/>
      <c r="Z22" s="14"/>
      <c r="AA22" s="14"/>
      <c r="AB22" s="15"/>
      <c r="AC22" s="14"/>
      <c r="AD22" s="14"/>
      <c r="AE22" s="15"/>
      <c r="AF22" s="14"/>
      <c r="AG22" s="14"/>
      <c r="AH22" s="16" t="str">
        <f t="shared" si="1"/>
        <v/>
      </c>
      <c r="AI22" s="17" t="str">
        <f t="shared" si="0"/>
        <v/>
      </c>
    </row>
    <row r="23" spans="1:35">
      <c r="A23" s="10" t="str">
        <f>IF(D23="","",SUBTOTAL(3,$D$4:$D23))</f>
        <v/>
      </c>
      <c r="B23" s="11"/>
      <c r="C23" s="12"/>
      <c r="D23" s="13"/>
      <c r="E23" s="14"/>
      <c r="F23" s="14"/>
      <c r="G23" s="14"/>
      <c r="H23" s="14"/>
      <c r="I23" s="15"/>
      <c r="J23" s="14"/>
      <c r="K23" s="14"/>
      <c r="L23" s="14"/>
      <c r="M23" s="14"/>
      <c r="N23" s="15"/>
      <c r="O23" s="14"/>
      <c r="P23" s="14"/>
      <c r="Q23" s="14"/>
      <c r="R23" s="15"/>
      <c r="S23" s="14"/>
      <c r="T23" s="14"/>
      <c r="U23" s="14"/>
      <c r="V23" s="15"/>
      <c r="W23" s="14"/>
      <c r="X23" s="14"/>
      <c r="Y23" s="15"/>
      <c r="Z23" s="14"/>
      <c r="AA23" s="14"/>
      <c r="AB23" s="15"/>
      <c r="AC23" s="14"/>
      <c r="AD23" s="14"/>
      <c r="AE23" s="15"/>
      <c r="AF23" s="14"/>
      <c r="AG23" s="14"/>
      <c r="AH23" s="16" t="str">
        <f t="shared" si="1"/>
        <v/>
      </c>
      <c r="AI23" s="17" t="str">
        <f t="shared" si="0"/>
        <v/>
      </c>
    </row>
    <row r="24" spans="1:35">
      <c r="A24" s="10" t="str">
        <f>IF(D24="","",SUBTOTAL(3,$D$4:$D24))</f>
        <v/>
      </c>
      <c r="B24" s="23"/>
      <c r="C24" s="24"/>
      <c r="D24" s="24"/>
      <c r="E24" s="14"/>
      <c r="F24" s="14"/>
      <c r="G24" s="14"/>
      <c r="H24" s="14"/>
      <c r="I24" s="15"/>
      <c r="J24" s="14"/>
      <c r="K24" s="14"/>
      <c r="L24" s="14"/>
      <c r="M24" s="14"/>
      <c r="N24" s="15"/>
      <c r="O24" s="14"/>
      <c r="P24" s="14"/>
      <c r="Q24" s="14"/>
      <c r="R24" s="15"/>
      <c r="S24" s="14"/>
      <c r="T24" s="14"/>
      <c r="U24" s="14"/>
      <c r="V24" s="15"/>
      <c r="W24" s="14"/>
      <c r="X24" s="14"/>
      <c r="Y24" s="15"/>
      <c r="Z24" s="14"/>
      <c r="AA24" s="14"/>
      <c r="AB24" s="15"/>
      <c r="AC24" s="14"/>
      <c r="AD24" s="14"/>
      <c r="AE24" s="15"/>
      <c r="AF24" s="14"/>
      <c r="AG24" s="14"/>
      <c r="AH24" s="16" t="str">
        <f t="shared" si="1"/>
        <v/>
      </c>
      <c r="AI24" s="17" t="str">
        <f t="shared" si="0"/>
        <v/>
      </c>
    </row>
    <row r="25" spans="1:35">
      <c r="E25" s="17">
        <f t="shared" ref="E25:AH25" si="2">SUBTOTAL(9,E2:E24)</f>
        <v>14</v>
      </c>
      <c r="F25" s="17">
        <f t="shared" si="2"/>
        <v>29</v>
      </c>
      <c r="G25" s="17">
        <f t="shared" si="2"/>
        <v>0</v>
      </c>
      <c r="H25" s="17">
        <f t="shared" si="2"/>
        <v>0</v>
      </c>
      <c r="I25" s="26">
        <f t="shared" si="2"/>
        <v>72</v>
      </c>
      <c r="J25" s="17">
        <f t="shared" si="2"/>
        <v>19.199999999999996</v>
      </c>
      <c r="K25" s="17">
        <f t="shared" si="2"/>
        <v>279.59999999999991</v>
      </c>
      <c r="L25" s="17">
        <f t="shared" si="2"/>
        <v>0</v>
      </c>
      <c r="M25" s="17">
        <f t="shared" si="2"/>
        <v>0</v>
      </c>
      <c r="N25" s="26">
        <f t="shared" si="2"/>
        <v>298.79999999999995</v>
      </c>
      <c r="O25" s="17">
        <f t="shared" si="2"/>
        <v>137</v>
      </c>
      <c r="P25" s="17">
        <f t="shared" si="2"/>
        <v>137</v>
      </c>
      <c r="Q25" s="17">
        <f t="shared" si="2"/>
        <v>137</v>
      </c>
      <c r="R25" s="26">
        <f t="shared" si="2"/>
        <v>6.85</v>
      </c>
      <c r="S25" s="17">
        <f t="shared" si="2"/>
        <v>0</v>
      </c>
      <c r="T25" s="17">
        <f t="shared" si="2"/>
        <v>0</v>
      </c>
      <c r="U25" s="17">
        <f t="shared" si="2"/>
        <v>0</v>
      </c>
      <c r="V25" s="26">
        <f t="shared" si="2"/>
        <v>0</v>
      </c>
      <c r="W25" s="17">
        <f t="shared" si="2"/>
        <v>0</v>
      </c>
      <c r="X25" s="17">
        <f t="shared" si="2"/>
        <v>0</v>
      </c>
      <c r="Y25" s="26">
        <f t="shared" si="2"/>
        <v>0</v>
      </c>
      <c r="Z25" s="17">
        <f t="shared" si="2"/>
        <v>0</v>
      </c>
      <c r="AA25" s="17">
        <f t="shared" si="2"/>
        <v>0</v>
      </c>
      <c r="AB25" s="26">
        <f t="shared" si="2"/>
        <v>0</v>
      </c>
      <c r="AC25" s="17">
        <f t="shared" si="2"/>
        <v>0</v>
      </c>
      <c r="AD25" s="17">
        <f t="shared" si="2"/>
        <v>0</v>
      </c>
      <c r="AE25" s="26">
        <f t="shared" si="2"/>
        <v>0</v>
      </c>
      <c r="AF25" s="17">
        <f t="shared" si="2"/>
        <v>20.399999999999999</v>
      </c>
      <c r="AG25" s="17">
        <f t="shared" si="2"/>
        <v>8.4</v>
      </c>
      <c r="AH25" s="26">
        <f t="shared" si="2"/>
        <v>406.44999999999993</v>
      </c>
    </row>
  </sheetData>
  <sheetProtection formatCells="0" formatColumns="0" formatRows="0" autoFilter="0"/>
  <autoFilter ref="A3:AI24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:AH1048576">
    <cfRule type="cellIs" dxfId="10" priority="4" stopIfTrue="1" operator="lessThan">
      <formula>0</formula>
    </cfRule>
  </conditionalFormatting>
  <conditionalFormatting sqref="Q3">
    <cfRule type="cellIs" dxfId="9" priority="3" stopIfTrue="1" operator="lessThan">
      <formula>0</formula>
    </cfRule>
  </conditionalFormatting>
  <conditionalFormatting sqref="U3">
    <cfRule type="cellIs" dxfId="8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"/>
  <sheetViews>
    <sheetView tabSelected="1"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:AH23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3" t="s">
        <v>0</v>
      </c>
      <c r="B1" s="30" t="s">
        <v>1</v>
      </c>
      <c r="C1" s="34" t="s">
        <v>2</v>
      </c>
      <c r="D1" s="33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1" t="s">
        <v>8</v>
      </c>
      <c r="AG1" s="31" t="s">
        <v>9</v>
      </c>
      <c r="AH1" s="32" t="s">
        <v>10</v>
      </c>
      <c r="AI1" s="1">
        <f>SUBTOTAL(9,AH:AH)</f>
        <v>397.3</v>
      </c>
    </row>
    <row r="2" spans="1:35" s="2" customFormat="1">
      <c r="A2" s="33"/>
      <c r="B2" s="33"/>
      <c r="C2" s="34"/>
      <c r="D2" s="33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1"/>
      <c r="AG2" s="31"/>
      <c r="AH2" s="32"/>
      <c r="AI2" s="3"/>
    </row>
    <row r="3" spans="1:35" s="9" customFormat="1" ht="103.5">
      <c r="A3" s="33"/>
      <c r="B3" s="33"/>
      <c r="C3" s="34"/>
      <c r="D3" s="33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1"/>
      <c r="AG3" s="31"/>
      <c r="AH3" s="32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0</v>
      </c>
      <c r="K4" s="14">
        <v>0</v>
      </c>
      <c r="L4" s="14">
        <v>0</v>
      </c>
      <c r="M4" s="14">
        <v>0</v>
      </c>
      <c r="N4" s="15">
        <v>0</v>
      </c>
      <c r="O4" s="14">
        <v>0</v>
      </c>
      <c r="P4" s="14">
        <v>0</v>
      </c>
      <c r="Q4" s="14">
        <v>0</v>
      </c>
      <c r="R4" s="15">
        <v>0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>IF(D4="","",ROUND(I4+N4+R4+V4+Y4+AB4+AE4+SUM(AF4:AG4),2))</f>
        <v>0</v>
      </c>
      <c r="AI4" s="17">
        <f t="shared" ref="AI4:AI23" si="0">IF(AH4="","",ROUND(AH4*10/3,1))</f>
        <v>0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4</v>
      </c>
      <c r="F5" s="14">
        <v>2</v>
      </c>
      <c r="G5" s="14">
        <v>0</v>
      </c>
      <c r="H5" s="14">
        <v>0</v>
      </c>
      <c r="I5" s="15">
        <v>8</v>
      </c>
      <c r="J5" s="14">
        <v>1.2</v>
      </c>
      <c r="K5" s="14">
        <v>31.199999999999989</v>
      </c>
      <c r="L5" s="14">
        <v>0</v>
      </c>
      <c r="M5" s="14">
        <v>0</v>
      </c>
      <c r="N5" s="15">
        <v>32.399999999999991</v>
      </c>
      <c r="O5" s="14">
        <v>32</v>
      </c>
      <c r="P5" s="14">
        <v>85</v>
      </c>
      <c r="Q5" s="14">
        <v>75</v>
      </c>
      <c r="R5" s="15">
        <v>2.1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6</v>
      </c>
      <c r="AG5" s="14">
        <v>0</v>
      </c>
      <c r="AH5" s="16">
        <f t="shared" ref="AH5:AH23" si="1">IF(D5="","",ROUND(I5+N5+R5+V5+Y5+AB5+AE5+SUM(AF5:AG5),2))</f>
        <v>48.5</v>
      </c>
      <c r="AI5" s="17">
        <f t="shared" si="0"/>
        <v>161.69999999999999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2</v>
      </c>
      <c r="F6" s="14">
        <v>4</v>
      </c>
      <c r="G6" s="14">
        <v>0</v>
      </c>
      <c r="H6" s="14">
        <v>0</v>
      </c>
      <c r="I6" s="15">
        <v>10</v>
      </c>
      <c r="J6" s="14">
        <v>1.2</v>
      </c>
      <c r="K6" s="14">
        <v>26.799999999999994</v>
      </c>
      <c r="L6" s="14">
        <v>0</v>
      </c>
      <c r="M6" s="14">
        <v>0</v>
      </c>
      <c r="N6" s="15">
        <v>27.999999999999993</v>
      </c>
      <c r="O6" s="14">
        <v>24</v>
      </c>
      <c r="P6" s="14">
        <v>0</v>
      </c>
      <c r="Q6" s="14">
        <v>24</v>
      </c>
      <c r="R6" s="15">
        <v>0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0</v>
      </c>
      <c r="AH6" s="16">
        <f t="shared" si="1"/>
        <v>39.200000000000003</v>
      </c>
      <c r="AI6" s="17">
        <f t="shared" si="0"/>
        <v>130.69999999999999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4</v>
      </c>
      <c r="F7" s="14">
        <v>0</v>
      </c>
      <c r="G7" s="14">
        <v>0</v>
      </c>
      <c r="H7" s="14">
        <v>0</v>
      </c>
      <c r="I7" s="15">
        <v>4</v>
      </c>
      <c r="J7" s="14">
        <v>2.4</v>
      </c>
      <c r="K7" s="14">
        <v>29.999999999999989</v>
      </c>
      <c r="L7" s="14">
        <v>0</v>
      </c>
      <c r="M7" s="14">
        <v>0</v>
      </c>
      <c r="N7" s="15">
        <v>32.399999999999991</v>
      </c>
      <c r="O7" s="14">
        <v>27</v>
      </c>
      <c r="P7" s="14">
        <v>14</v>
      </c>
      <c r="Q7" s="14">
        <v>27</v>
      </c>
      <c r="R7" s="15">
        <v>0.7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2.4</v>
      </c>
      <c r="AG7" s="14">
        <v>0</v>
      </c>
      <c r="AH7" s="16">
        <f t="shared" si="1"/>
        <v>39.5</v>
      </c>
      <c r="AI7" s="17">
        <f t="shared" si="0"/>
        <v>131.69999999999999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4</v>
      </c>
      <c r="F8" s="14">
        <v>0</v>
      </c>
      <c r="G8" s="14">
        <v>0</v>
      </c>
      <c r="H8" s="14">
        <v>0</v>
      </c>
      <c r="I8" s="15">
        <v>4</v>
      </c>
      <c r="J8" s="14">
        <v>1.2</v>
      </c>
      <c r="K8" s="14">
        <v>21.599999999999994</v>
      </c>
      <c r="L8" s="14">
        <v>0</v>
      </c>
      <c r="M8" s="14">
        <v>0</v>
      </c>
      <c r="N8" s="15">
        <v>22.799999999999994</v>
      </c>
      <c r="O8" s="14">
        <v>44</v>
      </c>
      <c r="P8" s="14">
        <v>14</v>
      </c>
      <c r="Q8" s="14">
        <v>44</v>
      </c>
      <c r="R8" s="15">
        <v>0.7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4.8</v>
      </c>
      <c r="AG8" s="14">
        <v>0</v>
      </c>
      <c r="AH8" s="16">
        <f t="shared" si="1"/>
        <v>32.299999999999997</v>
      </c>
      <c r="AI8" s="17">
        <f t="shared" si="0"/>
        <v>107.7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4</v>
      </c>
      <c r="F9" s="14">
        <v>0</v>
      </c>
      <c r="G9" s="14">
        <v>0</v>
      </c>
      <c r="H9" s="14">
        <v>0</v>
      </c>
      <c r="I9" s="15">
        <v>4</v>
      </c>
      <c r="J9" s="14">
        <v>2.4</v>
      </c>
      <c r="K9" s="14">
        <v>24.399999999999995</v>
      </c>
      <c r="L9" s="14">
        <v>0</v>
      </c>
      <c r="M9" s="14">
        <v>0</v>
      </c>
      <c r="N9" s="15">
        <v>26.799999999999994</v>
      </c>
      <c r="O9" s="14">
        <v>48</v>
      </c>
      <c r="P9" s="14">
        <v>0</v>
      </c>
      <c r="Q9" s="14">
        <v>48</v>
      </c>
      <c r="R9" s="15">
        <v>0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1.2</v>
      </c>
      <c r="AG9" s="14">
        <v>0</v>
      </c>
      <c r="AH9" s="16">
        <f t="shared" si="1"/>
        <v>32</v>
      </c>
      <c r="AI9" s="17">
        <f t="shared" si="0"/>
        <v>106.7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0</v>
      </c>
      <c r="F10" s="14">
        <v>6</v>
      </c>
      <c r="G10" s="14">
        <v>0</v>
      </c>
      <c r="H10" s="14">
        <v>0</v>
      </c>
      <c r="I10" s="15">
        <v>12</v>
      </c>
      <c r="J10" s="14">
        <v>0</v>
      </c>
      <c r="K10" s="14">
        <v>0</v>
      </c>
      <c r="L10" s="14">
        <v>0</v>
      </c>
      <c r="M10" s="14">
        <v>0</v>
      </c>
      <c r="N10" s="15">
        <v>0</v>
      </c>
      <c r="O10" s="14">
        <v>0</v>
      </c>
      <c r="P10" s="14">
        <v>13</v>
      </c>
      <c r="Q10" s="14">
        <v>0</v>
      </c>
      <c r="R10" s="15">
        <v>0.65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1"/>
        <v>12.65</v>
      </c>
      <c r="AI10" s="17">
        <f t="shared" si="0"/>
        <v>42.2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  <c r="O11" s="14">
        <v>0</v>
      </c>
      <c r="P11" s="14">
        <v>0</v>
      </c>
      <c r="Q11" s="14">
        <v>0</v>
      </c>
      <c r="R11" s="15">
        <v>0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1"/>
        <v>0</v>
      </c>
      <c r="AI11" s="17">
        <f t="shared" si="0"/>
        <v>0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0</v>
      </c>
      <c r="F12" s="14">
        <v>6</v>
      </c>
      <c r="G12" s="14">
        <v>0</v>
      </c>
      <c r="H12" s="14">
        <v>0</v>
      </c>
      <c r="I12" s="15">
        <v>12</v>
      </c>
      <c r="J12" s="14">
        <v>16.799999999999997</v>
      </c>
      <c r="K12" s="14">
        <v>11.999999999999998</v>
      </c>
      <c r="L12" s="14">
        <v>0</v>
      </c>
      <c r="M12" s="14">
        <v>0</v>
      </c>
      <c r="N12" s="15">
        <v>28.799999999999997</v>
      </c>
      <c r="O12" s="14">
        <v>0</v>
      </c>
      <c r="P12" s="14">
        <v>79</v>
      </c>
      <c r="Q12" s="14">
        <v>0</v>
      </c>
      <c r="R12" s="15">
        <v>3.95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2.4</v>
      </c>
      <c r="AG12" s="14">
        <v>0</v>
      </c>
      <c r="AH12" s="16">
        <f t="shared" si="1"/>
        <v>47.15</v>
      </c>
      <c r="AI12" s="17">
        <f t="shared" si="0"/>
        <v>157.19999999999999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4</v>
      </c>
      <c r="F13" s="14">
        <v>2</v>
      </c>
      <c r="G13" s="14">
        <v>0</v>
      </c>
      <c r="H13" s="14">
        <v>0</v>
      </c>
      <c r="I13" s="15">
        <v>8</v>
      </c>
      <c r="J13" s="14">
        <v>2.4</v>
      </c>
      <c r="K13" s="14">
        <v>27.599999999999991</v>
      </c>
      <c r="L13" s="14">
        <v>0</v>
      </c>
      <c r="M13" s="14">
        <v>0</v>
      </c>
      <c r="N13" s="15">
        <v>29.999999999999989</v>
      </c>
      <c r="O13" s="14">
        <v>56</v>
      </c>
      <c r="P13" s="14">
        <v>85</v>
      </c>
      <c r="Q13" s="14">
        <v>54</v>
      </c>
      <c r="R13" s="15">
        <v>4.3499999999999996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1"/>
        <v>42.35</v>
      </c>
      <c r="AI13" s="17">
        <f t="shared" si="0"/>
        <v>141.19999999999999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4</v>
      </c>
      <c r="F14" s="14">
        <v>0</v>
      </c>
      <c r="G14" s="14">
        <v>0</v>
      </c>
      <c r="H14" s="14">
        <v>0</v>
      </c>
      <c r="I14" s="15">
        <v>4</v>
      </c>
      <c r="J14" s="14">
        <v>1.2</v>
      </c>
      <c r="K14" s="14">
        <v>23.199999999999996</v>
      </c>
      <c r="L14" s="14">
        <v>0</v>
      </c>
      <c r="M14" s="14">
        <v>0</v>
      </c>
      <c r="N14" s="15">
        <v>24.399999999999995</v>
      </c>
      <c r="O14" s="14">
        <v>72</v>
      </c>
      <c r="P14" s="14">
        <v>24</v>
      </c>
      <c r="Q14" s="14">
        <v>74</v>
      </c>
      <c r="R14" s="15">
        <v>1.1000000000000001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2.4</v>
      </c>
      <c r="AG14" s="14">
        <v>0</v>
      </c>
      <c r="AH14" s="16">
        <f t="shared" si="1"/>
        <v>31.9</v>
      </c>
      <c r="AI14" s="17">
        <f t="shared" si="0"/>
        <v>106.3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2</v>
      </c>
      <c r="F15" s="14">
        <v>2</v>
      </c>
      <c r="G15" s="14">
        <v>0</v>
      </c>
      <c r="H15" s="14">
        <v>0</v>
      </c>
      <c r="I15" s="15">
        <v>6</v>
      </c>
      <c r="J15" s="14">
        <v>16.799999999999997</v>
      </c>
      <c r="K15" s="14">
        <v>2.4</v>
      </c>
      <c r="L15" s="14">
        <v>0</v>
      </c>
      <c r="M15" s="14">
        <v>0</v>
      </c>
      <c r="N15" s="15">
        <v>19.199999999999996</v>
      </c>
      <c r="O15" s="14">
        <v>14</v>
      </c>
      <c r="P15" s="14">
        <v>56</v>
      </c>
      <c r="Q15" s="14">
        <v>14</v>
      </c>
      <c r="R15" s="15">
        <v>2.8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2.4</v>
      </c>
      <c r="AG15" s="14">
        <v>8.4</v>
      </c>
      <c r="AH15" s="16">
        <f t="shared" si="1"/>
        <v>38.799999999999997</v>
      </c>
      <c r="AI15" s="17">
        <f t="shared" si="0"/>
        <v>129.30000000000001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2</v>
      </c>
      <c r="F16" s="14">
        <v>2</v>
      </c>
      <c r="G16" s="14">
        <v>0</v>
      </c>
      <c r="H16" s="14">
        <v>0</v>
      </c>
      <c r="I16" s="15">
        <v>6</v>
      </c>
      <c r="J16" s="14">
        <v>0</v>
      </c>
      <c r="K16" s="14">
        <v>8.4</v>
      </c>
      <c r="L16" s="14">
        <v>0</v>
      </c>
      <c r="M16" s="14">
        <v>0</v>
      </c>
      <c r="N16" s="15">
        <v>8.4</v>
      </c>
      <c r="O16" s="14">
        <v>85</v>
      </c>
      <c r="P16" s="14">
        <v>32</v>
      </c>
      <c r="Q16" s="14">
        <v>42</v>
      </c>
      <c r="R16" s="15">
        <v>3.75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10.8</v>
      </c>
      <c r="AG16" s="14">
        <v>0</v>
      </c>
      <c r="AH16" s="16">
        <f t="shared" si="1"/>
        <v>28.95</v>
      </c>
      <c r="AI16" s="17">
        <f t="shared" si="0"/>
        <v>96.5</v>
      </c>
    </row>
    <row r="17" spans="1:35">
      <c r="A17" s="10">
        <f>IF(D17="","",SUBTOTAL(3,$D$4:$D17))</f>
        <v>14</v>
      </c>
      <c r="B17" s="19" t="s">
        <v>60</v>
      </c>
      <c r="C17" s="19" t="s">
        <v>61</v>
      </c>
      <c r="D17" s="19" t="s">
        <v>62</v>
      </c>
      <c r="E17" s="14">
        <v>0</v>
      </c>
      <c r="F17" s="14">
        <v>2</v>
      </c>
      <c r="G17" s="14">
        <v>0</v>
      </c>
      <c r="H17" s="14">
        <v>0</v>
      </c>
      <c r="I17" s="15">
        <v>4</v>
      </c>
      <c r="J17" s="14">
        <v>0</v>
      </c>
      <c r="K17" s="14">
        <v>0</v>
      </c>
      <c r="L17" s="14">
        <v>0</v>
      </c>
      <c r="M17" s="14">
        <v>0</v>
      </c>
      <c r="N17" s="15">
        <v>0</v>
      </c>
      <c r="O17" s="14">
        <v>0</v>
      </c>
      <c r="P17" s="14">
        <v>0</v>
      </c>
      <c r="Q17" s="14">
        <v>0</v>
      </c>
      <c r="R17" s="15">
        <v>0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1"/>
        <v>4</v>
      </c>
      <c r="AI17" s="17">
        <f t="shared" si="0"/>
        <v>13.3</v>
      </c>
    </row>
    <row r="18" spans="1:35">
      <c r="A18" s="10" t="str">
        <f>IF(D18="","",SUBTOTAL(3,$D$4:$D18))</f>
        <v/>
      </c>
      <c r="B18" s="21"/>
      <c r="C18" s="22"/>
      <c r="D18" s="22"/>
      <c r="E18" s="14"/>
      <c r="F18" s="14"/>
      <c r="G18" s="14"/>
      <c r="H18" s="14"/>
      <c r="I18" s="15"/>
      <c r="J18" s="14"/>
      <c r="K18" s="14"/>
      <c r="L18" s="14"/>
      <c r="M18" s="14"/>
      <c r="N18" s="15"/>
      <c r="O18" s="14"/>
      <c r="P18" s="14"/>
      <c r="Q18" s="14"/>
      <c r="R18" s="15"/>
      <c r="S18" s="14"/>
      <c r="T18" s="14"/>
      <c r="U18" s="14"/>
      <c r="V18" s="15"/>
      <c r="W18" s="14"/>
      <c r="X18" s="14"/>
      <c r="Y18" s="15"/>
      <c r="Z18" s="14"/>
      <c r="AA18" s="14"/>
      <c r="AB18" s="15"/>
      <c r="AC18" s="14"/>
      <c r="AD18" s="14"/>
      <c r="AE18" s="15"/>
      <c r="AF18" s="14"/>
      <c r="AG18" s="14"/>
      <c r="AH18" s="16" t="str">
        <f t="shared" si="1"/>
        <v/>
      </c>
      <c r="AI18" s="17" t="str">
        <f t="shared" si="0"/>
        <v/>
      </c>
    </row>
    <row r="19" spans="1:35">
      <c r="A19" s="10" t="str">
        <f>IF(D19="","",SUBTOTAL(3,$D$4:$D19))</f>
        <v/>
      </c>
      <c r="B19" s="11"/>
      <c r="C19" s="12"/>
      <c r="D19" s="13"/>
      <c r="E19" s="14"/>
      <c r="F19" s="14"/>
      <c r="G19" s="14"/>
      <c r="H19" s="14"/>
      <c r="I19" s="15"/>
      <c r="J19" s="14"/>
      <c r="K19" s="14"/>
      <c r="L19" s="14"/>
      <c r="M19" s="14"/>
      <c r="N19" s="15"/>
      <c r="O19" s="14"/>
      <c r="P19" s="14"/>
      <c r="Q19" s="14"/>
      <c r="R19" s="15"/>
      <c r="S19" s="14"/>
      <c r="T19" s="14"/>
      <c r="U19" s="14"/>
      <c r="V19" s="15"/>
      <c r="W19" s="14"/>
      <c r="X19" s="14"/>
      <c r="Y19" s="15"/>
      <c r="Z19" s="14"/>
      <c r="AA19" s="14"/>
      <c r="AB19" s="15"/>
      <c r="AC19" s="14"/>
      <c r="AD19" s="14"/>
      <c r="AE19" s="15"/>
      <c r="AF19" s="14"/>
      <c r="AG19" s="14"/>
      <c r="AH19" s="16" t="str">
        <f t="shared" si="1"/>
        <v/>
      </c>
      <c r="AI19" s="17" t="str">
        <f t="shared" si="0"/>
        <v/>
      </c>
    </row>
    <row r="20" spans="1:35">
      <c r="A20" s="10" t="str">
        <f>IF(D20="","",SUBTOTAL(3,$D$4:$D20))</f>
        <v/>
      </c>
      <c r="B20" s="11"/>
      <c r="C20" s="12"/>
      <c r="D20" s="13"/>
      <c r="E20" s="14"/>
      <c r="F20" s="14"/>
      <c r="G20" s="14"/>
      <c r="H20" s="14"/>
      <c r="I20" s="15"/>
      <c r="J20" s="14"/>
      <c r="K20" s="14"/>
      <c r="L20" s="14"/>
      <c r="M20" s="14"/>
      <c r="N20" s="15"/>
      <c r="O20" s="14"/>
      <c r="P20" s="14"/>
      <c r="Q20" s="14"/>
      <c r="R20" s="15"/>
      <c r="S20" s="14"/>
      <c r="T20" s="14"/>
      <c r="U20" s="14"/>
      <c r="V20" s="15"/>
      <c r="W20" s="14"/>
      <c r="X20" s="14"/>
      <c r="Y20" s="15"/>
      <c r="Z20" s="14"/>
      <c r="AA20" s="14"/>
      <c r="AB20" s="15"/>
      <c r="AC20" s="14"/>
      <c r="AD20" s="14"/>
      <c r="AE20" s="15"/>
      <c r="AF20" s="14"/>
      <c r="AG20" s="14"/>
      <c r="AH20" s="16" t="str">
        <f t="shared" si="1"/>
        <v/>
      </c>
      <c r="AI20" s="17" t="str">
        <f t="shared" si="0"/>
        <v/>
      </c>
    </row>
    <row r="21" spans="1:35">
      <c r="A21" s="10" t="str">
        <f>IF(D21="","",SUBTOTAL(3,$D$4:$D21))</f>
        <v/>
      </c>
      <c r="B21" s="11"/>
      <c r="C21" s="12"/>
      <c r="D21" s="13"/>
      <c r="E21" s="14"/>
      <c r="F21" s="14"/>
      <c r="G21" s="14"/>
      <c r="H21" s="14"/>
      <c r="I21" s="15"/>
      <c r="J21" s="14"/>
      <c r="K21" s="14"/>
      <c r="L21" s="14"/>
      <c r="M21" s="14"/>
      <c r="N21" s="15"/>
      <c r="O21" s="14"/>
      <c r="P21" s="14"/>
      <c r="Q21" s="14"/>
      <c r="R21" s="15"/>
      <c r="S21" s="14"/>
      <c r="T21" s="14"/>
      <c r="U21" s="14"/>
      <c r="V21" s="15"/>
      <c r="W21" s="14"/>
      <c r="X21" s="14"/>
      <c r="Y21" s="15"/>
      <c r="Z21" s="14"/>
      <c r="AA21" s="14"/>
      <c r="AB21" s="15"/>
      <c r="AC21" s="14"/>
      <c r="AD21" s="14"/>
      <c r="AE21" s="15"/>
      <c r="AF21" s="14"/>
      <c r="AG21" s="14"/>
      <c r="AH21" s="16" t="str">
        <f t="shared" si="1"/>
        <v/>
      </c>
      <c r="AI21" s="17" t="str">
        <f t="shared" si="0"/>
        <v/>
      </c>
    </row>
    <row r="22" spans="1:35">
      <c r="A22" s="10" t="str">
        <f>IF(D22="","",SUBTOTAL(3,$D$4:$D22))</f>
        <v/>
      </c>
      <c r="B22" s="11"/>
      <c r="C22" s="12"/>
      <c r="D22" s="13"/>
      <c r="E22" s="14"/>
      <c r="F22" s="14"/>
      <c r="G22" s="14"/>
      <c r="H22" s="14"/>
      <c r="I22" s="15"/>
      <c r="J22" s="14"/>
      <c r="K22" s="14"/>
      <c r="L22" s="14"/>
      <c r="M22" s="14"/>
      <c r="N22" s="15"/>
      <c r="O22" s="14"/>
      <c r="P22" s="14"/>
      <c r="Q22" s="14"/>
      <c r="R22" s="15"/>
      <c r="S22" s="14"/>
      <c r="T22" s="14"/>
      <c r="U22" s="14"/>
      <c r="V22" s="15"/>
      <c r="W22" s="14"/>
      <c r="X22" s="14"/>
      <c r="Y22" s="15"/>
      <c r="Z22" s="14"/>
      <c r="AA22" s="14"/>
      <c r="AB22" s="15"/>
      <c r="AC22" s="14"/>
      <c r="AD22" s="14"/>
      <c r="AE22" s="15"/>
      <c r="AF22" s="14"/>
      <c r="AG22" s="14"/>
      <c r="AH22" s="16" t="str">
        <f t="shared" si="1"/>
        <v/>
      </c>
      <c r="AI22" s="17" t="str">
        <f t="shared" si="0"/>
        <v/>
      </c>
    </row>
    <row r="23" spans="1:35">
      <c r="A23" s="10" t="str">
        <f>IF(D23="","",SUBTOTAL(3,$D$4:$D23))</f>
        <v/>
      </c>
      <c r="B23" s="23"/>
      <c r="C23" s="24"/>
      <c r="D23" s="24"/>
      <c r="E23" s="14"/>
      <c r="F23" s="14"/>
      <c r="G23" s="14"/>
      <c r="H23" s="14"/>
      <c r="I23" s="15"/>
      <c r="J23" s="14"/>
      <c r="K23" s="14"/>
      <c r="L23" s="14"/>
      <c r="M23" s="14"/>
      <c r="N23" s="15"/>
      <c r="O23" s="14"/>
      <c r="P23" s="14"/>
      <c r="Q23" s="14"/>
      <c r="R23" s="15"/>
      <c r="S23" s="14"/>
      <c r="T23" s="14"/>
      <c r="U23" s="14"/>
      <c r="V23" s="15"/>
      <c r="W23" s="14"/>
      <c r="X23" s="14"/>
      <c r="Y23" s="15"/>
      <c r="Z23" s="14"/>
      <c r="AA23" s="14"/>
      <c r="AB23" s="15"/>
      <c r="AC23" s="14"/>
      <c r="AD23" s="14"/>
      <c r="AE23" s="15"/>
      <c r="AF23" s="14"/>
      <c r="AG23" s="14"/>
      <c r="AH23" s="16" t="str">
        <f t="shared" si="1"/>
        <v/>
      </c>
      <c r="AI23" s="17" t="str">
        <f t="shared" si="0"/>
        <v/>
      </c>
    </row>
    <row r="24" spans="1:35">
      <c r="E24" s="17">
        <f t="shared" ref="E24:AH24" si="2">SUBTOTAL(9,E2:E23)</f>
        <v>30</v>
      </c>
      <c r="F24" s="17">
        <f t="shared" si="2"/>
        <v>26</v>
      </c>
      <c r="G24" s="17">
        <f t="shared" si="2"/>
        <v>0</v>
      </c>
      <c r="H24" s="17">
        <f t="shared" si="2"/>
        <v>0</v>
      </c>
      <c r="I24" s="26">
        <f t="shared" si="2"/>
        <v>82</v>
      </c>
      <c r="J24" s="17">
        <f t="shared" si="2"/>
        <v>45.599999999999994</v>
      </c>
      <c r="K24" s="17">
        <f t="shared" si="2"/>
        <v>207.59999999999997</v>
      </c>
      <c r="L24" s="17">
        <f t="shared" si="2"/>
        <v>0</v>
      </c>
      <c r="M24" s="17">
        <f t="shared" si="2"/>
        <v>0</v>
      </c>
      <c r="N24" s="26">
        <f t="shared" si="2"/>
        <v>253.2</v>
      </c>
      <c r="O24" s="17">
        <f t="shared" si="2"/>
        <v>402</v>
      </c>
      <c r="P24" s="17">
        <f t="shared" si="2"/>
        <v>402</v>
      </c>
      <c r="Q24" s="17">
        <f t="shared" si="2"/>
        <v>402</v>
      </c>
      <c r="R24" s="26">
        <f t="shared" si="2"/>
        <v>20.100000000000001</v>
      </c>
      <c r="S24" s="17">
        <f t="shared" si="2"/>
        <v>0</v>
      </c>
      <c r="T24" s="17">
        <f t="shared" si="2"/>
        <v>0</v>
      </c>
      <c r="U24" s="17">
        <f t="shared" si="2"/>
        <v>0</v>
      </c>
      <c r="V24" s="26">
        <f t="shared" si="2"/>
        <v>0</v>
      </c>
      <c r="W24" s="17">
        <f t="shared" si="2"/>
        <v>0</v>
      </c>
      <c r="X24" s="17">
        <f t="shared" si="2"/>
        <v>0</v>
      </c>
      <c r="Y24" s="26">
        <f t="shared" si="2"/>
        <v>0</v>
      </c>
      <c r="Z24" s="17">
        <f t="shared" si="2"/>
        <v>0</v>
      </c>
      <c r="AA24" s="17">
        <f t="shared" si="2"/>
        <v>0</v>
      </c>
      <c r="AB24" s="26">
        <f t="shared" si="2"/>
        <v>0</v>
      </c>
      <c r="AC24" s="17">
        <f t="shared" si="2"/>
        <v>0</v>
      </c>
      <c r="AD24" s="17">
        <f t="shared" si="2"/>
        <v>0</v>
      </c>
      <c r="AE24" s="26">
        <f t="shared" si="2"/>
        <v>0</v>
      </c>
      <c r="AF24" s="17">
        <f t="shared" si="2"/>
        <v>33.599999999999994</v>
      </c>
      <c r="AG24" s="17">
        <f t="shared" si="2"/>
        <v>8.4</v>
      </c>
      <c r="AH24" s="26">
        <f t="shared" si="2"/>
        <v>397.3</v>
      </c>
    </row>
  </sheetData>
  <sheetProtection formatCells="0" formatColumns="0" formatRows="0" autoFilter="0"/>
  <autoFilter ref="A3:AI23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:AH1048576">
    <cfRule type="cellIs" dxfId="7" priority="4" stopIfTrue="1" operator="lessThan">
      <formula>0</formula>
    </cfRule>
  </conditionalFormatting>
  <conditionalFormatting sqref="Q3">
    <cfRule type="cellIs" dxfId="6" priority="3" stopIfTrue="1" operator="lessThan">
      <formula>0</formula>
    </cfRule>
  </conditionalFormatting>
  <conditionalFormatting sqref="U3">
    <cfRule type="cellIs" dxfId="5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"/>
  <sheetViews>
    <sheetView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23" sqref="B18:AG23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3" t="s">
        <v>0</v>
      </c>
      <c r="B1" s="30" t="s">
        <v>1</v>
      </c>
      <c r="C1" s="34" t="s">
        <v>2</v>
      </c>
      <c r="D1" s="33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1" t="s">
        <v>8</v>
      </c>
      <c r="AG1" s="31" t="s">
        <v>9</v>
      </c>
      <c r="AH1" s="32" t="s">
        <v>10</v>
      </c>
      <c r="AI1" s="1">
        <f>SUBTOTAL(9,AH:AH)</f>
        <v>804.09999999999991</v>
      </c>
    </row>
    <row r="2" spans="1:35" s="2" customFormat="1">
      <c r="A2" s="33"/>
      <c r="B2" s="33"/>
      <c r="C2" s="34"/>
      <c r="D2" s="33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1"/>
      <c r="AG2" s="31"/>
      <c r="AH2" s="32"/>
      <c r="AI2" s="3"/>
    </row>
    <row r="3" spans="1:35" s="9" customFormat="1" ht="103.5">
      <c r="A3" s="33"/>
      <c r="B3" s="33"/>
      <c r="C3" s="34"/>
      <c r="D3" s="33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1"/>
      <c r="AG3" s="31"/>
      <c r="AH3" s="32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2</v>
      </c>
      <c r="G4" s="14">
        <v>0</v>
      </c>
      <c r="H4" s="14">
        <v>0</v>
      </c>
      <c r="I4" s="15">
        <v>4</v>
      </c>
      <c r="J4" s="14">
        <v>0</v>
      </c>
      <c r="K4" s="14">
        <v>23.199999999999996</v>
      </c>
      <c r="L4" s="14">
        <v>0</v>
      </c>
      <c r="M4" s="14">
        <v>0</v>
      </c>
      <c r="N4" s="15">
        <v>23.199999999999996</v>
      </c>
      <c r="O4" s="14">
        <v>0</v>
      </c>
      <c r="P4" s="14">
        <v>0</v>
      </c>
      <c r="Q4" s="14">
        <v>0</v>
      </c>
      <c r="R4" s="15">
        <v>0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4.8</v>
      </c>
      <c r="AG4" s="14">
        <v>0</v>
      </c>
      <c r="AH4" s="16">
        <f t="shared" ref="AH4:AH23" si="0">IF(D4="","",ROUND(I4+N4+R4+V4+Y4+AB4+AE4+SUM(AF4:AG4),1))</f>
        <v>32</v>
      </c>
      <c r="AI4" s="17">
        <f t="shared" ref="AI4:AI23" si="1">IF(AH4="","",ROUND(AH4*10/3,1))</f>
        <v>106.7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4</v>
      </c>
      <c r="F5" s="14">
        <v>4</v>
      </c>
      <c r="G5" s="14">
        <v>0</v>
      </c>
      <c r="H5" s="14">
        <v>0</v>
      </c>
      <c r="I5" s="15">
        <v>12</v>
      </c>
      <c r="J5" s="14">
        <v>3.5999999999999996</v>
      </c>
      <c r="K5" s="14">
        <v>59.199999999999982</v>
      </c>
      <c r="L5" s="14">
        <v>0</v>
      </c>
      <c r="M5" s="14">
        <v>0</v>
      </c>
      <c r="N5" s="15">
        <v>62.799999999999983</v>
      </c>
      <c r="O5" s="14">
        <v>32</v>
      </c>
      <c r="P5" s="14">
        <v>98</v>
      </c>
      <c r="Q5" s="14">
        <v>75</v>
      </c>
      <c r="R5" s="15">
        <v>2.75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8.4</v>
      </c>
      <c r="AG5" s="14">
        <v>0</v>
      </c>
      <c r="AH5" s="16">
        <f t="shared" si="0"/>
        <v>86</v>
      </c>
      <c r="AI5" s="17">
        <f t="shared" si="1"/>
        <v>286.7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4</v>
      </c>
      <c r="F6" s="14">
        <v>4</v>
      </c>
      <c r="G6" s="14">
        <v>0</v>
      </c>
      <c r="H6" s="14">
        <v>0</v>
      </c>
      <c r="I6" s="15">
        <v>12</v>
      </c>
      <c r="J6" s="14">
        <v>1.2</v>
      </c>
      <c r="K6" s="14">
        <v>57.999999999999986</v>
      </c>
      <c r="L6" s="14">
        <v>0</v>
      </c>
      <c r="M6" s="14">
        <v>0</v>
      </c>
      <c r="N6" s="15">
        <v>59.199999999999989</v>
      </c>
      <c r="O6" s="14">
        <v>37</v>
      </c>
      <c r="P6" s="14">
        <v>37</v>
      </c>
      <c r="Q6" s="14">
        <v>37</v>
      </c>
      <c r="R6" s="15">
        <v>1.85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0</v>
      </c>
      <c r="AH6" s="16">
        <f t="shared" si="0"/>
        <v>74.3</v>
      </c>
      <c r="AI6" s="17">
        <f t="shared" si="1"/>
        <v>247.7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4</v>
      </c>
      <c r="F7" s="14">
        <v>6</v>
      </c>
      <c r="G7" s="14">
        <v>0</v>
      </c>
      <c r="H7" s="14">
        <v>0</v>
      </c>
      <c r="I7" s="15">
        <v>16</v>
      </c>
      <c r="J7" s="14">
        <v>4.8</v>
      </c>
      <c r="K7" s="14">
        <v>56.399999999999984</v>
      </c>
      <c r="L7" s="14">
        <v>0</v>
      </c>
      <c r="M7" s="14">
        <v>0</v>
      </c>
      <c r="N7" s="15">
        <v>61.199999999999989</v>
      </c>
      <c r="O7" s="14">
        <v>27</v>
      </c>
      <c r="P7" s="14">
        <v>14</v>
      </c>
      <c r="Q7" s="14">
        <v>27</v>
      </c>
      <c r="R7" s="15">
        <v>0.7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3.5999999999999996</v>
      </c>
      <c r="AG7" s="14">
        <v>0</v>
      </c>
      <c r="AH7" s="16">
        <f t="shared" si="0"/>
        <v>81.5</v>
      </c>
      <c r="AI7" s="17">
        <f t="shared" si="1"/>
        <v>271.7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8</v>
      </c>
      <c r="F8" s="14">
        <v>0</v>
      </c>
      <c r="G8" s="14">
        <v>0</v>
      </c>
      <c r="H8" s="14">
        <v>0</v>
      </c>
      <c r="I8" s="15">
        <v>8</v>
      </c>
      <c r="J8" s="14">
        <v>1.2</v>
      </c>
      <c r="K8" s="14">
        <v>45.999999999999986</v>
      </c>
      <c r="L8" s="14">
        <v>0</v>
      </c>
      <c r="M8" s="14">
        <v>0</v>
      </c>
      <c r="N8" s="15">
        <v>47.199999999999989</v>
      </c>
      <c r="O8" s="14">
        <v>81</v>
      </c>
      <c r="P8" s="14">
        <v>27</v>
      </c>
      <c r="Q8" s="14">
        <v>81</v>
      </c>
      <c r="R8" s="15">
        <v>1.35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7.1999999999999993</v>
      </c>
      <c r="AG8" s="14">
        <v>0</v>
      </c>
      <c r="AH8" s="16">
        <f t="shared" si="0"/>
        <v>63.8</v>
      </c>
      <c r="AI8" s="17">
        <f t="shared" si="1"/>
        <v>212.7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8</v>
      </c>
      <c r="F9" s="14">
        <v>0</v>
      </c>
      <c r="G9" s="14">
        <v>0</v>
      </c>
      <c r="H9" s="14">
        <v>0</v>
      </c>
      <c r="I9" s="15">
        <v>8</v>
      </c>
      <c r="J9" s="14">
        <v>4.8</v>
      </c>
      <c r="K9" s="14">
        <v>51.999999999999986</v>
      </c>
      <c r="L9" s="14">
        <v>0</v>
      </c>
      <c r="M9" s="14">
        <v>0</v>
      </c>
      <c r="N9" s="15">
        <v>56.799999999999983</v>
      </c>
      <c r="O9" s="14">
        <v>94</v>
      </c>
      <c r="P9" s="14">
        <v>28</v>
      </c>
      <c r="Q9" s="14">
        <v>94</v>
      </c>
      <c r="R9" s="15">
        <v>1.4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3.5999999999999996</v>
      </c>
      <c r="AG9" s="14">
        <v>0</v>
      </c>
      <c r="AH9" s="16">
        <f t="shared" si="0"/>
        <v>69.8</v>
      </c>
      <c r="AI9" s="17">
        <f t="shared" si="1"/>
        <v>232.7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0</v>
      </c>
      <c r="F10" s="14">
        <v>10</v>
      </c>
      <c r="G10" s="14">
        <v>0</v>
      </c>
      <c r="H10" s="14">
        <v>0</v>
      </c>
      <c r="I10" s="15">
        <v>20</v>
      </c>
      <c r="J10" s="14">
        <v>0</v>
      </c>
      <c r="K10" s="14">
        <v>0</v>
      </c>
      <c r="L10" s="14">
        <v>0</v>
      </c>
      <c r="M10" s="14">
        <v>0</v>
      </c>
      <c r="N10" s="15">
        <v>0</v>
      </c>
      <c r="O10" s="14">
        <v>0</v>
      </c>
      <c r="P10" s="14">
        <v>13</v>
      </c>
      <c r="Q10" s="14">
        <v>0</v>
      </c>
      <c r="R10" s="15">
        <v>0.65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0</v>
      </c>
      <c r="AG10" s="14">
        <v>0</v>
      </c>
      <c r="AH10" s="16">
        <f t="shared" si="0"/>
        <v>20.7</v>
      </c>
      <c r="AI10" s="17">
        <f t="shared" si="1"/>
        <v>69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  <c r="O11" s="14">
        <v>0</v>
      </c>
      <c r="P11" s="14">
        <v>0</v>
      </c>
      <c r="Q11" s="14">
        <v>0</v>
      </c>
      <c r="R11" s="15">
        <v>0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0</v>
      </c>
      <c r="AH11" s="16">
        <f t="shared" si="0"/>
        <v>0</v>
      </c>
      <c r="AI11" s="17">
        <f t="shared" si="1"/>
        <v>0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2</v>
      </c>
      <c r="F12" s="14">
        <v>7</v>
      </c>
      <c r="G12" s="14">
        <v>0</v>
      </c>
      <c r="H12" s="14">
        <v>0</v>
      </c>
      <c r="I12" s="15">
        <v>16</v>
      </c>
      <c r="J12" s="14">
        <v>16.799999999999997</v>
      </c>
      <c r="K12" s="14">
        <v>41.999999999999986</v>
      </c>
      <c r="L12" s="14">
        <v>0</v>
      </c>
      <c r="M12" s="14">
        <v>0</v>
      </c>
      <c r="N12" s="15">
        <v>58.799999999999983</v>
      </c>
      <c r="O12" s="14">
        <v>28</v>
      </c>
      <c r="P12" s="14">
        <v>125</v>
      </c>
      <c r="Q12" s="14">
        <v>28</v>
      </c>
      <c r="R12" s="15">
        <v>6.25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4.8</v>
      </c>
      <c r="AG12" s="14">
        <v>0</v>
      </c>
      <c r="AH12" s="16">
        <f t="shared" si="0"/>
        <v>85.9</v>
      </c>
      <c r="AI12" s="17">
        <f t="shared" si="1"/>
        <v>286.3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4</v>
      </c>
      <c r="F13" s="14">
        <v>6</v>
      </c>
      <c r="G13" s="14">
        <v>0</v>
      </c>
      <c r="H13" s="14">
        <v>0</v>
      </c>
      <c r="I13" s="15">
        <v>16</v>
      </c>
      <c r="J13" s="14">
        <v>3.5999999999999996</v>
      </c>
      <c r="K13" s="14">
        <v>57.59999999999998</v>
      </c>
      <c r="L13" s="14">
        <v>0</v>
      </c>
      <c r="M13" s="14">
        <v>0</v>
      </c>
      <c r="N13" s="15">
        <v>61.199999999999974</v>
      </c>
      <c r="O13" s="14">
        <v>56</v>
      </c>
      <c r="P13" s="14">
        <v>85</v>
      </c>
      <c r="Q13" s="14">
        <v>54</v>
      </c>
      <c r="R13" s="15">
        <v>4.3499999999999996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1.2</v>
      </c>
      <c r="AG13" s="14">
        <v>0</v>
      </c>
      <c r="AH13" s="16">
        <f t="shared" si="0"/>
        <v>82.8</v>
      </c>
      <c r="AI13" s="17">
        <f t="shared" si="1"/>
        <v>276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4</v>
      </c>
      <c r="F14" s="14">
        <v>3</v>
      </c>
      <c r="G14" s="14">
        <v>0</v>
      </c>
      <c r="H14" s="14">
        <v>0</v>
      </c>
      <c r="I14" s="15">
        <v>10</v>
      </c>
      <c r="J14" s="14">
        <v>2.4</v>
      </c>
      <c r="K14" s="14">
        <v>52.399999999999991</v>
      </c>
      <c r="L14" s="14">
        <v>0</v>
      </c>
      <c r="M14" s="14">
        <v>0</v>
      </c>
      <c r="N14" s="15">
        <v>54.799999999999983</v>
      </c>
      <c r="O14" s="14">
        <v>72</v>
      </c>
      <c r="P14" s="14">
        <v>24</v>
      </c>
      <c r="Q14" s="14">
        <v>74</v>
      </c>
      <c r="R14" s="15">
        <v>1.1000000000000001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2.4</v>
      </c>
      <c r="AG14" s="14">
        <v>0</v>
      </c>
      <c r="AH14" s="16">
        <f t="shared" si="0"/>
        <v>68.3</v>
      </c>
      <c r="AI14" s="17">
        <f t="shared" si="1"/>
        <v>227.7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2</v>
      </c>
      <c r="F15" s="14">
        <v>6</v>
      </c>
      <c r="G15" s="14">
        <v>0</v>
      </c>
      <c r="H15" s="14">
        <v>0</v>
      </c>
      <c r="I15" s="15">
        <v>14</v>
      </c>
      <c r="J15" s="14">
        <v>26.4</v>
      </c>
      <c r="K15" s="14">
        <v>9.6</v>
      </c>
      <c r="L15" s="14">
        <v>0</v>
      </c>
      <c r="M15" s="14">
        <v>0</v>
      </c>
      <c r="N15" s="15">
        <v>36</v>
      </c>
      <c r="O15" s="14">
        <v>14</v>
      </c>
      <c r="P15" s="14">
        <v>56</v>
      </c>
      <c r="Q15" s="14">
        <v>14</v>
      </c>
      <c r="R15" s="15">
        <v>2.8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3.5999999999999996</v>
      </c>
      <c r="AG15" s="14">
        <v>16.8</v>
      </c>
      <c r="AH15" s="16">
        <f t="shared" si="0"/>
        <v>73.2</v>
      </c>
      <c r="AI15" s="17">
        <f t="shared" si="1"/>
        <v>244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4</v>
      </c>
      <c r="F16" s="14">
        <v>3</v>
      </c>
      <c r="G16" s="14">
        <v>0</v>
      </c>
      <c r="H16" s="14">
        <v>0</v>
      </c>
      <c r="I16" s="15">
        <v>10</v>
      </c>
      <c r="J16" s="14">
        <v>0</v>
      </c>
      <c r="K16" s="14">
        <v>30.799999999999997</v>
      </c>
      <c r="L16" s="14">
        <v>0</v>
      </c>
      <c r="M16" s="14">
        <v>0</v>
      </c>
      <c r="N16" s="15">
        <v>30.799999999999997</v>
      </c>
      <c r="O16" s="14">
        <v>98</v>
      </c>
      <c r="P16" s="14">
        <v>32</v>
      </c>
      <c r="Q16" s="14">
        <v>55</v>
      </c>
      <c r="R16" s="15">
        <v>3.75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13.200000000000001</v>
      </c>
      <c r="AG16" s="14">
        <v>0</v>
      </c>
      <c r="AH16" s="16">
        <f t="shared" si="0"/>
        <v>57.8</v>
      </c>
      <c r="AI16" s="17">
        <f t="shared" si="1"/>
        <v>192.7</v>
      </c>
    </row>
    <row r="17" spans="1:35">
      <c r="A17" s="10">
        <f>IF(D17="","",SUBTOTAL(3,$D$4:$D17))</f>
        <v>14</v>
      </c>
      <c r="B17" s="19" t="s">
        <v>60</v>
      </c>
      <c r="C17" s="19" t="s">
        <v>61</v>
      </c>
      <c r="D17" s="19" t="s">
        <v>62</v>
      </c>
      <c r="E17" s="14">
        <v>0</v>
      </c>
      <c r="F17" s="14">
        <v>4</v>
      </c>
      <c r="G17" s="14">
        <v>0</v>
      </c>
      <c r="H17" s="14">
        <v>0</v>
      </c>
      <c r="I17" s="15">
        <v>8</v>
      </c>
      <c r="J17" s="14">
        <v>0</v>
      </c>
      <c r="K17" s="14">
        <v>0</v>
      </c>
      <c r="L17" s="14">
        <v>0</v>
      </c>
      <c r="M17" s="14">
        <v>0</v>
      </c>
      <c r="N17" s="15">
        <v>0</v>
      </c>
      <c r="O17" s="14">
        <v>0</v>
      </c>
      <c r="P17" s="14">
        <v>0</v>
      </c>
      <c r="Q17" s="14">
        <v>0</v>
      </c>
      <c r="R17" s="15">
        <v>0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0"/>
        <v>8</v>
      </c>
      <c r="AI17" s="17">
        <f t="shared" si="1"/>
        <v>26.7</v>
      </c>
    </row>
    <row r="18" spans="1:35">
      <c r="A18" s="10" t="str">
        <f>IF(D18="","",SUBTOTAL(3,$D$4:$D18))</f>
        <v/>
      </c>
      <c r="B18" s="21"/>
      <c r="C18" s="22"/>
      <c r="D18" s="22"/>
      <c r="E18" s="14"/>
      <c r="F18" s="14"/>
      <c r="G18" s="14"/>
      <c r="H18" s="14"/>
      <c r="I18" s="15"/>
      <c r="J18" s="14"/>
      <c r="K18" s="14"/>
      <c r="L18" s="14"/>
      <c r="M18" s="14"/>
      <c r="N18" s="15"/>
      <c r="O18" s="14"/>
      <c r="P18" s="14"/>
      <c r="Q18" s="14"/>
      <c r="R18" s="15"/>
      <c r="S18" s="14"/>
      <c r="T18" s="14"/>
      <c r="U18" s="14"/>
      <c r="V18" s="15"/>
      <c r="W18" s="14"/>
      <c r="X18" s="14"/>
      <c r="Y18" s="15"/>
      <c r="Z18" s="14"/>
      <c r="AA18" s="14"/>
      <c r="AB18" s="15"/>
      <c r="AC18" s="14"/>
      <c r="AD18" s="14"/>
      <c r="AE18" s="15"/>
      <c r="AF18" s="14"/>
      <c r="AG18" s="14"/>
      <c r="AH18" s="16" t="str">
        <f t="shared" si="0"/>
        <v/>
      </c>
      <c r="AI18" s="17" t="str">
        <f t="shared" si="1"/>
        <v/>
      </c>
    </row>
    <row r="19" spans="1:35">
      <c r="A19" s="10" t="str">
        <f>IF(D19="","",SUBTOTAL(3,$D$4:$D19))</f>
        <v/>
      </c>
      <c r="B19" s="11"/>
      <c r="C19" s="12"/>
      <c r="D19" s="13"/>
      <c r="E19" s="14"/>
      <c r="F19" s="14"/>
      <c r="G19" s="14"/>
      <c r="H19" s="14"/>
      <c r="I19" s="15"/>
      <c r="J19" s="14"/>
      <c r="K19" s="14"/>
      <c r="L19" s="14"/>
      <c r="M19" s="14"/>
      <c r="N19" s="15"/>
      <c r="O19" s="14"/>
      <c r="P19" s="14"/>
      <c r="Q19" s="14"/>
      <c r="R19" s="15"/>
      <c r="S19" s="14"/>
      <c r="T19" s="14"/>
      <c r="U19" s="14"/>
      <c r="V19" s="15"/>
      <c r="W19" s="14"/>
      <c r="X19" s="14"/>
      <c r="Y19" s="15"/>
      <c r="Z19" s="14"/>
      <c r="AA19" s="14"/>
      <c r="AB19" s="15"/>
      <c r="AC19" s="14"/>
      <c r="AD19" s="14"/>
      <c r="AE19" s="15"/>
      <c r="AF19" s="14"/>
      <c r="AG19" s="14"/>
      <c r="AH19" s="16" t="str">
        <f t="shared" si="0"/>
        <v/>
      </c>
      <c r="AI19" s="17" t="str">
        <f t="shared" si="1"/>
        <v/>
      </c>
    </row>
    <row r="20" spans="1:35">
      <c r="A20" s="10" t="str">
        <f>IF(D20="","",SUBTOTAL(3,$D$4:$D20))</f>
        <v/>
      </c>
      <c r="B20" s="11"/>
      <c r="C20" s="12"/>
      <c r="D20" s="13"/>
      <c r="E20" s="14"/>
      <c r="F20" s="14"/>
      <c r="G20" s="14"/>
      <c r="H20" s="14"/>
      <c r="I20" s="15"/>
      <c r="J20" s="14"/>
      <c r="K20" s="14"/>
      <c r="L20" s="14"/>
      <c r="M20" s="14"/>
      <c r="N20" s="15"/>
      <c r="O20" s="14"/>
      <c r="P20" s="14"/>
      <c r="Q20" s="14"/>
      <c r="R20" s="15"/>
      <c r="S20" s="14"/>
      <c r="T20" s="14"/>
      <c r="U20" s="14"/>
      <c r="V20" s="15"/>
      <c r="W20" s="14"/>
      <c r="X20" s="14"/>
      <c r="Y20" s="15"/>
      <c r="Z20" s="14"/>
      <c r="AA20" s="14"/>
      <c r="AB20" s="15"/>
      <c r="AC20" s="14"/>
      <c r="AD20" s="14"/>
      <c r="AE20" s="15"/>
      <c r="AF20" s="14"/>
      <c r="AG20" s="14"/>
      <c r="AH20" s="16" t="str">
        <f t="shared" si="0"/>
        <v/>
      </c>
      <c r="AI20" s="17" t="str">
        <f t="shared" si="1"/>
        <v/>
      </c>
    </row>
    <row r="21" spans="1:35">
      <c r="A21" s="10" t="str">
        <f>IF(D21="","",SUBTOTAL(3,$D$4:$D21))</f>
        <v/>
      </c>
      <c r="B21" s="11"/>
      <c r="C21" s="12"/>
      <c r="D21" s="13"/>
      <c r="E21" s="14"/>
      <c r="F21" s="14"/>
      <c r="G21" s="14"/>
      <c r="H21" s="14"/>
      <c r="I21" s="15"/>
      <c r="J21" s="14"/>
      <c r="K21" s="14"/>
      <c r="L21" s="14"/>
      <c r="M21" s="14"/>
      <c r="N21" s="15"/>
      <c r="O21" s="14"/>
      <c r="P21" s="14"/>
      <c r="Q21" s="14"/>
      <c r="R21" s="15"/>
      <c r="S21" s="14"/>
      <c r="T21" s="14"/>
      <c r="U21" s="14"/>
      <c r="V21" s="15"/>
      <c r="W21" s="14"/>
      <c r="X21" s="14"/>
      <c r="Y21" s="15"/>
      <c r="Z21" s="14"/>
      <c r="AA21" s="14"/>
      <c r="AB21" s="15"/>
      <c r="AC21" s="14"/>
      <c r="AD21" s="14"/>
      <c r="AE21" s="15"/>
      <c r="AF21" s="14"/>
      <c r="AG21" s="14"/>
      <c r="AH21" s="16" t="str">
        <f t="shared" si="0"/>
        <v/>
      </c>
      <c r="AI21" s="17" t="str">
        <f t="shared" si="1"/>
        <v/>
      </c>
    </row>
    <row r="22" spans="1:35">
      <c r="A22" s="10" t="str">
        <f>IF(D22="","",SUBTOTAL(3,$D$4:$D22))</f>
        <v/>
      </c>
      <c r="B22" s="11"/>
      <c r="C22" s="12"/>
      <c r="D22" s="13"/>
      <c r="E22" s="14"/>
      <c r="F22" s="14"/>
      <c r="G22" s="14"/>
      <c r="H22" s="14"/>
      <c r="I22" s="15"/>
      <c r="J22" s="14"/>
      <c r="K22" s="14"/>
      <c r="L22" s="14"/>
      <c r="M22" s="14"/>
      <c r="N22" s="15"/>
      <c r="O22" s="14"/>
      <c r="P22" s="14"/>
      <c r="Q22" s="14"/>
      <c r="R22" s="15"/>
      <c r="S22" s="14"/>
      <c r="T22" s="14"/>
      <c r="U22" s="14"/>
      <c r="V22" s="15"/>
      <c r="W22" s="14"/>
      <c r="X22" s="14"/>
      <c r="Y22" s="15"/>
      <c r="Z22" s="14"/>
      <c r="AA22" s="14"/>
      <c r="AB22" s="15"/>
      <c r="AC22" s="14"/>
      <c r="AD22" s="14"/>
      <c r="AE22" s="15"/>
      <c r="AF22" s="14"/>
      <c r="AG22" s="14"/>
      <c r="AH22" s="16" t="str">
        <f t="shared" si="0"/>
        <v/>
      </c>
      <c r="AI22" s="17" t="str">
        <f t="shared" si="1"/>
        <v/>
      </c>
    </row>
    <row r="23" spans="1:35">
      <c r="A23" s="10" t="str">
        <f>IF(D23="","",SUBTOTAL(3,$D$4:$D23))</f>
        <v/>
      </c>
      <c r="B23" s="23"/>
      <c r="C23" s="24"/>
      <c r="D23" s="24"/>
      <c r="E23" s="14"/>
      <c r="F23" s="14"/>
      <c r="G23" s="14"/>
      <c r="H23" s="14"/>
      <c r="I23" s="15"/>
      <c r="J23" s="14"/>
      <c r="K23" s="14"/>
      <c r="L23" s="14"/>
      <c r="M23" s="14"/>
      <c r="N23" s="15"/>
      <c r="O23" s="14"/>
      <c r="P23" s="14"/>
      <c r="Q23" s="14"/>
      <c r="R23" s="15"/>
      <c r="S23" s="14"/>
      <c r="T23" s="14"/>
      <c r="U23" s="14"/>
      <c r="V23" s="15"/>
      <c r="W23" s="14"/>
      <c r="X23" s="14"/>
      <c r="Y23" s="15"/>
      <c r="Z23" s="14"/>
      <c r="AA23" s="14"/>
      <c r="AB23" s="15"/>
      <c r="AC23" s="14"/>
      <c r="AD23" s="14"/>
      <c r="AE23" s="15"/>
      <c r="AF23" s="14"/>
      <c r="AG23" s="14"/>
      <c r="AH23" s="16" t="str">
        <f t="shared" si="0"/>
        <v/>
      </c>
      <c r="AI23" s="17" t="str">
        <f t="shared" si="1"/>
        <v/>
      </c>
    </row>
    <row r="24" spans="1:35">
      <c r="E24" s="17">
        <f t="shared" ref="E24:AH24" si="2">SUBTOTAL(9,E2:E23)</f>
        <v>44</v>
      </c>
      <c r="F24" s="17">
        <f t="shared" si="2"/>
        <v>55</v>
      </c>
      <c r="G24" s="17">
        <f t="shared" si="2"/>
        <v>0</v>
      </c>
      <c r="H24" s="17">
        <f t="shared" si="2"/>
        <v>0</v>
      </c>
      <c r="I24" s="26">
        <f t="shared" si="2"/>
        <v>154</v>
      </c>
      <c r="J24" s="17">
        <f t="shared" si="2"/>
        <v>64.799999999999983</v>
      </c>
      <c r="K24" s="17">
        <f t="shared" si="2"/>
        <v>487.19999999999993</v>
      </c>
      <c r="L24" s="17">
        <f t="shared" si="2"/>
        <v>0</v>
      </c>
      <c r="M24" s="17">
        <f t="shared" si="2"/>
        <v>0</v>
      </c>
      <c r="N24" s="26">
        <f t="shared" si="2"/>
        <v>551.99999999999989</v>
      </c>
      <c r="O24" s="17">
        <f t="shared" si="2"/>
        <v>539</v>
      </c>
      <c r="P24" s="17">
        <f t="shared" si="2"/>
        <v>539</v>
      </c>
      <c r="Q24" s="17">
        <f t="shared" si="2"/>
        <v>539</v>
      </c>
      <c r="R24" s="26">
        <f t="shared" si="2"/>
        <v>26.950000000000003</v>
      </c>
      <c r="S24" s="17">
        <f t="shared" si="2"/>
        <v>0</v>
      </c>
      <c r="T24" s="17">
        <f t="shared" si="2"/>
        <v>0</v>
      </c>
      <c r="U24" s="17">
        <f t="shared" si="2"/>
        <v>0</v>
      </c>
      <c r="V24" s="26">
        <f t="shared" si="2"/>
        <v>0</v>
      </c>
      <c r="W24" s="17">
        <f t="shared" si="2"/>
        <v>0</v>
      </c>
      <c r="X24" s="17">
        <f t="shared" si="2"/>
        <v>0</v>
      </c>
      <c r="Y24" s="26">
        <f t="shared" si="2"/>
        <v>0</v>
      </c>
      <c r="Z24" s="17">
        <f t="shared" si="2"/>
        <v>0</v>
      </c>
      <c r="AA24" s="17">
        <f t="shared" si="2"/>
        <v>0</v>
      </c>
      <c r="AB24" s="26">
        <f t="shared" si="2"/>
        <v>0</v>
      </c>
      <c r="AC24" s="17">
        <f t="shared" si="2"/>
        <v>0</v>
      </c>
      <c r="AD24" s="17">
        <f t="shared" si="2"/>
        <v>0</v>
      </c>
      <c r="AE24" s="26">
        <f t="shared" si="2"/>
        <v>0</v>
      </c>
      <c r="AF24" s="17">
        <f t="shared" si="2"/>
        <v>54</v>
      </c>
      <c r="AG24" s="17">
        <f t="shared" si="2"/>
        <v>16.8</v>
      </c>
      <c r="AH24" s="26">
        <f t="shared" si="2"/>
        <v>804.09999999999991</v>
      </c>
    </row>
  </sheetData>
  <sheetProtection formatCells="0" formatColumns="0" formatRows="0" autoFilter="0"/>
  <autoFilter ref="A3:AI23"/>
  <mergeCells count="16">
    <mergeCell ref="J1:N2"/>
    <mergeCell ref="A1:A3"/>
    <mergeCell ref="B1:B3"/>
    <mergeCell ref="C1:C3"/>
    <mergeCell ref="D1:D3"/>
    <mergeCell ref="E1:I2"/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</mergeCells>
  <conditionalFormatting sqref="E1:AH2 E3:P3 R3:T3 V3:AH3 E4:AH1048576">
    <cfRule type="cellIs" dxfId="4" priority="4" stopIfTrue="1" operator="lessThan">
      <formula>0</formula>
    </cfRule>
  </conditionalFormatting>
  <conditionalFormatting sqref="Q3">
    <cfRule type="cellIs" dxfId="3" priority="3" stopIfTrue="1" operator="lessThan">
      <formula>0</formula>
    </cfRule>
  </conditionalFormatting>
  <conditionalFormatting sqref="U3">
    <cfRule type="cellIs" dxfId="2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2017-07-24T02:15:40Z</dcterms:created>
  <dcterms:modified xsi:type="dcterms:W3CDTF">2017-07-24T06:19:15Z</dcterms:modified>
</cp:coreProperties>
</file>